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05" windowWidth="28815" windowHeight="6030"/>
  </bookViews>
  <sheets>
    <sheet name="1.1. (25.09.)" sheetId="45" r:id="rId1"/>
  </sheets>
  <definedNames>
    <definedName name="_xlnm.Print_Titles" localSheetId="0">'1.1. (25.09.)'!$14:$19</definedName>
    <definedName name="_xlnm.Print_Area" localSheetId="0">'1.1. (25.09.)'!$A$1:$CF$81</definedName>
  </definedNames>
  <calcPr calcId="145621"/>
</workbook>
</file>

<file path=xl/calcChain.xml><?xml version="1.0" encoding="utf-8"?>
<calcChain xmlns="http://schemas.openxmlformats.org/spreadsheetml/2006/main">
  <c r="AK25" i="45" l="1"/>
  <c r="AE25" i="45"/>
  <c r="AE23" i="45" s="1"/>
  <c r="AE21" i="45" s="1"/>
  <c r="AK63" i="45"/>
  <c r="AK60" i="45"/>
  <c r="AE60" i="45"/>
  <c r="AE63" i="45"/>
  <c r="AK58" i="45"/>
  <c r="AE58" i="45"/>
  <c r="AK53" i="45"/>
  <c r="AE53" i="45"/>
  <c r="AK40" i="45"/>
  <c r="AE40" i="45"/>
  <c r="AE35" i="45"/>
  <c r="AK35" i="45"/>
  <c r="BM35" i="45"/>
  <c r="AQ30" i="45"/>
  <c r="AK30" i="45"/>
  <c r="AE30" i="45"/>
  <c r="AQ50" i="45"/>
  <c r="AK50" i="45"/>
  <c r="AE50" i="45"/>
  <c r="AE49" i="45"/>
  <c r="AE47" i="45" s="1"/>
  <c r="BM25" i="45"/>
  <c r="AK44" i="45"/>
  <c r="AE44" i="45"/>
  <c r="AQ49" i="45"/>
  <c r="AK49" i="45"/>
  <c r="AK47" i="45" s="1"/>
  <c r="AQ21" i="45"/>
  <c r="BV67" i="45"/>
  <c r="BV66" i="45"/>
  <c r="BV65" i="45"/>
  <c r="BV64" i="45"/>
  <c r="BV63" i="45" s="1"/>
  <c r="BM63" i="45"/>
  <c r="BV62" i="45"/>
  <c r="BV61" i="45"/>
  <c r="BV60" i="45" s="1"/>
  <c r="BM60" i="45"/>
  <c r="BV59" i="45"/>
  <c r="BM58" i="45"/>
  <c r="BV58" i="45" s="1"/>
  <c r="BV57" i="45"/>
  <c r="BV56" i="45"/>
  <c r="BV55" i="45"/>
  <c r="BV54" i="45"/>
  <c r="BV53" i="45"/>
  <c r="BM53" i="45"/>
  <c r="BV52" i="45"/>
  <c r="BV51" i="45"/>
  <c r="BV50" i="45"/>
  <c r="BV49" i="45" s="1"/>
  <c r="BV47" i="45" s="1"/>
  <c r="BM50" i="45"/>
  <c r="BM49" i="45"/>
  <c r="BM47" i="45" s="1"/>
  <c r="AQ47" i="45"/>
  <c r="BV46" i="45"/>
  <c r="BV45" i="45"/>
  <c r="BV44" i="45" s="1"/>
  <c r="BM44" i="45"/>
  <c r="BV43" i="45"/>
  <c r="BV42" i="45"/>
  <c r="BV40" i="45"/>
  <c r="BM40" i="45"/>
  <c r="BV39" i="45"/>
  <c r="BV38" i="45"/>
  <c r="BV37" i="45"/>
  <c r="BV36" i="45"/>
  <c r="BV35" i="45" s="1"/>
  <c r="BV34" i="45"/>
  <c r="BV33" i="45"/>
  <c r="BV32" i="45"/>
  <c r="BV30" i="45"/>
  <c r="BM30" i="45"/>
  <c r="BV29" i="45"/>
  <c r="BV28" i="45"/>
  <c r="BV27" i="45"/>
  <c r="BM27" i="45"/>
  <c r="BM23" i="45"/>
  <c r="AK27" i="45"/>
  <c r="AK23" i="45"/>
  <c r="AK21" i="45" s="1"/>
  <c r="AK20" i="45" s="1"/>
  <c r="AE27" i="45"/>
  <c r="BV26" i="45"/>
  <c r="BV25" i="45"/>
  <c r="BV23" i="45" s="1"/>
  <c r="BV21" i="45" s="1"/>
  <c r="BV20" i="45" s="1"/>
  <c r="AQ20" i="45"/>
  <c r="BM21" i="45"/>
  <c r="BM20" i="45" s="1"/>
  <c r="AE20" i="45" l="1"/>
</calcChain>
</file>

<file path=xl/sharedStrings.xml><?xml version="1.0" encoding="utf-8"?>
<sst xmlns="http://schemas.openxmlformats.org/spreadsheetml/2006/main" count="227" uniqueCount="154">
  <si>
    <t>20</t>
  </si>
  <si>
    <t>М. П.</t>
  </si>
  <si>
    <t>к приказу Минэнерго России</t>
  </si>
  <si>
    <t>от 24 марта 2010 г. № 114</t>
  </si>
  <si>
    <t>Утверждаю</t>
  </si>
  <si>
    <t>года</t>
  </si>
  <si>
    <t>проекта</t>
  </si>
  <si>
    <t>Итого</t>
  </si>
  <si>
    <t>План</t>
  </si>
  <si>
    <t>№№</t>
  </si>
  <si>
    <t>ВСЕГО,</t>
  </si>
  <si>
    <t>год</t>
  </si>
  <si>
    <t>1</t>
  </si>
  <si>
    <t>Техническое перевооружение</t>
  </si>
  <si>
    <t>и реконструкция</t>
  </si>
  <si>
    <t>1.1.</t>
  </si>
  <si>
    <t>Энергосбережение и повышение</t>
  </si>
  <si>
    <t>энергетической эффективности</t>
  </si>
  <si>
    <t>Объект 1</t>
  </si>
  <si>
    <t>2</t>
  </si>
  <si>
    <t>Объект 2</t>
  </si>
  <si>
    <t>…</t>
  </si>
  <si>
    <t>1.2.</t>
  </si>
  <si>
    <t>1.3.</t>
  </si>
  <si>
    <t>2.</t>
  </si>
  <si>
    <t>Новое строительство</t>
  </si>
  <si>
    <t>Прочее новое строительство</t>
  </si>
  <si>
    <t>Справочно:</t>
  </si>
  <si>
    <t>Наименование объекта</t>
  </si>
  <si>
    <t>млн. рублей</t>
  </si>
  <si>
    <t>Создание систем противоаварийной</t>
  </si>
  <si>
    <t>и режимной автоматики</t>
  </si>
  <si>
    <t>Примечание: для сетевых объектов с разделением объектов на ПС, ВЛ и КЛ.</t>
  </si>
  <si>
    <t>реализации</t>
  </si>
  <si>
    <t>начала</t>
  </si>
  <si>
    <t>строи-</t>
  </si>
  <si>
    <t>тельства</t>
  </si>
  <si>
    <t>3.</t>
  </si>
  <si>
    <t>4.</t>
  </si>
  <si>
    <t>Ввод мощностей</t>
  </si>
  <si>
    <t>13</t>
  </si>
  <si>
    <t>Приложение № 1.1</t>
  </si>
  <si>
    <t>Перечень инвестиционных проектов на период реализации</t>
  </si>
  <si>
    <t>инвестиционной программы и план их финансирования</t>
  </si>
  <si>
    <t>Стадия</t>
  </si>
  <si>
    <t>Проектная</t>
  </si>
  <si>
    <t>Полная</t>
  </si>
  <si>
    <t>Остаточная</t>
  </si>
  <si>
    <t>План финан-</t>
  </si>
  <si>
    <t>Объем финансирования****</t>
  </si>
  <si>
    <t>мощность/</t>
  </si>
  <si>
    <t>оконча-</t>
  </si>
  <si>
    <t>стоимость</t>
  </si>
  <si>
    <t>сирования</t>
  </si>
  <si>
    <t>протяжен-</t>
  </si>
  <si>
    <t>ния строи-</t>
  </si>
  <si>
    <t>текущего</t>
  </si>
  <si>
    <t>ность сетей</t>
  </si>
  <si>
    <t>тельства**</t>
  </si>
  <si>
    <t>С/П*</t>
  </si>
  <si>
    <t>МВт/Гкал/ч/</t>
  </si>
  <si>
    <t>км/МВА</t>
  </si>
  <si>
    <t>* С — строительство, П — проектирование.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</si>
  <si>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</si>
  <si>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</si>
  <si>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С</t>
  </si>
  <si>
    <t>2.1</t>
  </si>
  <si>
    <t>2.2</t>
  </si>
  <si>
    <t>Реконструкция ПС 110/35/6, 35/6 кВ Бодайбинского района</t>
  </si>
  <si>
    <t>ПС-110/35/6 кв "Бодайбинская" замена маслянного выключателя ВМТ-110 кВ на элегазовый выключатель ВГТ-110 кВ (1 шт.)</t>
  </si>
  <si>
    <t>П/С</t>
  </si>
  <si>
    <t>2014</t>
  </si>
  <si>
    <t xml:space="preserve">2014 года </t>
  </si>
  <si>
    <t>2016</t>
  </si>
  <si>
    <t>Приобретение спецтехники</t>
  </si>
  <si>
    <t>Приобретение электроизмерительных приборов</t>
  </si>
  <si>
    <t>125МВА</t>
  </si>
  <si>
    <t>3,8км</t>
  </si>
  <si>
    <t>11,5 км/12,5МВА</t>
  </si>
  <si>
    <t>1.1.2</t>
  </si>
  <si>
    <t>1.1.2.1</t>
  </si>
  <si>
    <t>Энергосбережение и повышение энергетической эффективности</t>
  </si>
  <si>
    <t>2.1.1</t>
  </si>
  <si>
    <t>2018</t>
  </si>
  <si>
    <t>Установка устройств регулирования напряжения и компенсации реактивной мощности</t>
  </si>
  <si>
    <t>11,5км</t>
  </si>
  <si>
    <t xml:space="preserve">Начальник ПТО                           </t>
  </si>
  <si>
    <t>А.Р. Махчаев</t>
  </si>
  <si>
    <t>Внедрение автоматизированной информационно-измерительной системы контроля и учета электроэнергии АИИСКУЭ в городских и поселковых сетях (3601 точка учета)</t>
  </si>
  <si>
    <t xml:space="preserve">5. </t>
  </si>
  <si>
    <t>Приобретение ПК и орг.техники</t>
  </si>
  <si>
    <t>Оплата процентов за привлеченные кредитные ресурсы</t>
  </si>
  <si>
    <t>Создание систем телемеханики и связи</t>
  </si>
  <si>
    <t xml:space="preserve">Реконструкция  ПС Мамакан 220 </t>
  </si>
  <si>
    <t xml:space="preserve">Реконструкция ВЛ-6кВ №11,№ 5,6 и цетров питания в городе Бодайбо с заменой деревянных опор на  железобетонные и голого провода на СИП-3 </t>
  </si>
  <si>
    <t>Реконструкция ПС 220/110/10 кВ Бодайбинского района</t>
  </si>
  <si>
    <t>Приобретение общеподстанционного пункта управления ОПУ-8 на ПС-110/35/6 кВ "Кропоткинская"</t>
  </si>
  <si>
    <t>ПС-35кВ "Хомолхо" и ПС-35кВ "Серговская" замена реле защиты ЗЗП-1 на реле "Зеро" (15шт)</t>
  </si>
  <si>
    <t>Приобретение комплектной трансформаторной подстанции КТПН-630-6/0,4 кВ для замены КТПН-400-63/0,4кВ №7-4 в МК-135</t>
  </si>
  <si>
    <t>Приобретение комплектной трансформаторной подстанции КТПН-400-6/0,4кВ для замены изношенной КТПН №11-14 микрорайон Аптека</t>
  </si>
  <si>
    <t>Приобретение камер сборных одностороннего обслуживания КСО-366М для замены в ТП№3-12 и ТП№11-12</t>
  </si>
  <si>
    <t>1.5.2</t>
  </si>
  <si>
    <t>Приобретение необслуживаемых аккумуляторов и современных источников электропитания СДТУ на замену устаревших</t>
  </si>
  <si>
    <t>Замена существующей системы аудиоконференцсвязи на систему аудиоконференцсвязи "Сенатор"</t>
  </si>
  <si>
    <t>3.2</t>
  </si>
  <si>
    <t>3.3</t>
  </si>
  <si>
    <t>3.4</t>
  </si>
  <si>
    <t>Приобретение бурильно-крановой машины БКМ-321</t>
  </si>
  <si>
    <t>Приобретение автомобиля "Урал"</t>
  </si>
  <si>
    <t>Приобретение бульдозера Т 901 ЯБР-1-01</t>
  </si>
  <si>
    <t>4.1</t>
  </si>
  <si>
    <t>ПС-220кВ "Мамакан" приобретение комплекса для проверки высокочастотной аппаратуры Ретом-ВЧ</t>
  </si>
  <si>
    <t>5.1</t>
  </si>
  <si>
    <t>5.2</t>
  </si>
  <si>
    <t>Приобретение лицензий антивирусного ПО</t>
  </si>
  <si>
    <t>Оснащение рабочих мест сотрудников ЗАО "Витимэнерго" компьютерной техникой</t>
  </si>
  <si>
    <t>6.1</t>
  </si>
  <si>
    <t xml:space="preserve">Прочее </t>
  </si>
  <si>
    <t>6.2</t>
  </si>
  <si>
    <t>6.3</t>
  </si>
  <si>
    <t>6.4</t>
  </si>
  <si>
    <t>Приобретение комплекта инструментов для монтажа СИП</t>
  </si>
  <si>
    <t>Приобретение трапа монтажного ТРХ-Х.Х</t>
  </si>
  <si>
    <t xml:space="preserve">Реализация проекта  противоаварийной автоматики (ДАР) </t>
  </si>
  <si>
    <t>1.3.1</t>
  </si>
  <si>
    <t>1.3.2</t>
  </si>
  <si>
    <t>1.3.3</t>
  </si>
  <si>
    <t>1.3.4</t>
  </si>
  <si>
    <t>ПС-220/110/10кВ "Мамакан" замена масляных выключателей ВКЭ-10 нп вакуумные ВБП-10м (13шт)</t>
  </si>
  <si>
    <t>Приобретение снегохода Тайга Варяг 550 (4 шт)</t>
  </si>
  <si>
    <t>Приобретение вагон-дома контейнерного типа (на 8 мест) (1 шт)</t>
  </si>
  <si>
    <t>Приобретение сварочного генератора Eisemann S 6400 (1 шт)</t>
  </si>
  <si>
    <t>Приобретение железобетонных приставок для реконструкции ВЛ.</t>
  </si>
  <si>
    <t>без НДС</t>
  </si>
  <si>
    <t>П</t>
  </si>
  <si>
    <t>2013</t>
  </si>
  <si>
    <t>1.1.1</t>
  </si>
  <si>
    <t>1.1.1.1</t>
  </si>
  <si>
    <t>1.1.2.2</t>
  </si>
  <si>
    <t>1.2.1</t>
  </si>
  <si>
    <t>1.2.2</t>
  </si>
  <si>
    <t>1.2.3</t>
  </si>
  <si>
    <t>1.4.</t>
  </si>
  <si>
    <t>1.4.1</t>
  </si>
  <si>
    <t>1.4.2</t>
  </si>
  <si>
    <t>1.5</t>
  </si>
  <si>
    <t>1.5.1</t>
  </si>
  <si>
    <t>Установка  БСК мощностью 15 Мвар на ПС 220 кВ Мамакан</t>
  </si>
  <si>
    <t>Установка БСК мощностью 15 Мвар  на ПС 110 кВ Высочайший</t>
  </si>
  <si>
    <t>Выполнение ПИР по реализации "полной" схемы ПС 220кВ "Мамакан" с двумя рабочими СШ 110 и 220 кВ</t>
  </si>
  <si>
    <t>3.1</t>
  </si>
  <si>
    <t>6.</t>
  </si>
  <si>
    <t xml:space="preserve">** Согласно проектной документации в текущих ценах </t>
  </si>
  <si>
    <t>2.1.1.1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</si>
</sst>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sz val="5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right" vertical="center"/>
    </xf>
    <xf numFmtId="0" fontId="6" fillId="2" borderId="10" xfId="0" applyNumberFormat="1" applyFont="1" applyFill="1" applyBorder="1" applyAlignment="1">
      <alignment horizontal="right" vertical="center"/>
    </xf>
    <xf numFmtId="0" fontId="6" fillId="2" borderId="11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6" fillId="2" borderId="12" xfId="0" applyNumberFormat="1" applyFont="1" applyFill="1" applyBorder="1" applyAlignment="1">
      <alignment horizontal="right" vertical="center"/>
    </xf>
    <xf numFmtId="0" fontId="6" fillId="2" borderId="13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6" fillId="2" borderId="1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right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left" vertical="center"/>
    </xf>
    <xf numFmtId="49" fontId="6" fillId="4" borderId="11" xfId="0" applyNumberFormat="1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/>
    </xf>
    <xf numFmtId="49" fontId="6" fillId="4" borderId="12" xfId="0" applyNumberFormat="1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vertical="center"/>
    </xf>
    <xf numFmtId="0" fontId="6" fillId="4" borderId="7" xfId="0" applyNumberFormat="1" applyFont="1" applyFill="1" applyBorder="1" applyAlignment="1">
      <alignment horizontal="right" vertical="center"/>
    </xf>
    <xf numFmtId="0" fontId="6" fillId="4" borderId="10" xfId="0" applyNumberFormat="1" applyFont="1" applyFill="1" applyBorder="1" applyAlignment="1">
      <alignment horizontal="right" vertical="center"/>
    </xf>
    <xf numFmtId="0" fontId="6" fillId="4" borderId="11" xfId="0" applyNumberFormat="1" applyFont="1" applyFill="1" applyBorder="1" applyAlignment="1">
      <alignment horizontal="right" vertical="center"/>
    </xf>
    <xf numFmtId="0" fontId="6" fillId="4" borderId="2" xfId="0" applyNumberFormat="1" applyFont="1" applyFill="1" applyBorder="1" applyAlignment="1">
      <alignment horizontal="right" vertical="center"/>
    </xf>
    <xf numFmtId="0" fontId="6" fillId="4" borderId="12" xfId="0" applyNumberFormat="1" applyFont="1" applyFill="1" applyBorder="1" applyAlignment="1">
      <alignment horizontal="right" vertical="center"/>
    </xf>
    <xf numFmtId="0" fontId="6" fillId="4" borderId="13" xfId="0" applyNumberFormat="1" applyFont="1" applyFill="1" applyBorder="1" applyAlignment="1">
      <alignment horizontal="right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4" borderId="10" xfId="0" applyNumberFormat="1" applyFont="1" applyFill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164" fontId="6" fillId="4" borderId="12" xfId="0" applyNumberFormat="1" applyFont="1" applyFill="1" applyBorder="1" applyAlignment="1">
      <alignment horizontal="right" vertical="center"/>
    </xf>
    <xf numFmtId="164" fontId="6" fillId="4" borderId="13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right"/>
    </xf>
    <xf numFmtId="49" fontId="7" fillId="3" borderId="6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right"/>
    </xf>
    <xf numFmtId="0" fontId="6" fillId="3" borderId="6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164" fontId="7" fillId="0" borderId="4" xfId="0" applyNumberFormat="1" applyFont="1" applyBorder="1" applyAlignment="1"/>
    <xf numFmtId="164" fontId="7" fillId="0" borderId="5" xfId="0" applyNumberFormat="1" applyFont="1" applyBorder="1" applyAlignment="1"/>
    <xf numFmtId="164" fontId="7" fillId="0" borderId="6" xfId="0" applyNumberFormat="1" applyFont="1" applyBorder="1" applyAlignment="1"/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49" fontId="6" fillId="4" borderId="7" xfId="0" applyNumberFormat="1" applyFont="1" applyFill="1" applyBorder="1" applyAlignment="1">
      <alignment horizontal="right" vertical="center"/>
    </xf>
    <xf numFmtId="49" fontId="6" fillId="4" borderId="10" xfId="0" applyNumberFormat="1" applyFont="1" applyFill="1" applyBorder="1" applyAlignment="1">
      <alignment horizontal="right" vertical="center"/>
    </xf>
    <xf numFmtId="49" fontId="6" fillId="4" borderId="11" xfId="0" applyNumberFormat="1" applyFont="1" applyFill="1" applyBorder="1" applyAlignment="1">
      <alignment horizontal="right" vertical="center"/>
    </xf>
    <xf numFmtId="49" fontId="6" fillId="4" borderId="2" xfId="0" applyNumberFormat="1" applyFont="1" applyFill="1" applyBorder="1" applyAlignment="1">
      <alignment horizontal="right" vertical="center"/>
    </xf>
    <xf numFmtId="49" fontId="6" fillId="4" borderId="12" xfId="0" applyNumberFormat="1" applyFont="1" applyFill="1" applyBorder="1" applyAlignment="1">
      <alignment horizontal="right" vertical="center"/>
    </xf>
    <xf numFmtId="49" fontId="6" fillId="4" borderId="13" xfId="0" applyNumberFormat="1" applyFont="1" applyFill="1" applyBorder="1" applyAlignment="1">
      <alignment horizontal="right" vertical="center"/>
    </xf>
    <xf numFmtId="164" fontId="6" fillId="4" borderId="7" xfId="0" applyNumberFormat="1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vertical="center"/>
    </xf>
    <xf numFmtId="164" fontId="6" fillId="4" borderId="11" xfId="0" applyNumberFormat="1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164" fontId="6" fillId="4" borderId="12" xfId="0" applyNumberFormat="1" applyFont="1" applyFill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2" fontId="6" fillId="4" borderId="7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right"/>
    </xf>
    <xf numFmtId="49" fontId="7" fillId="4" borderId="5" xfId="0" applyNumberFormat="1" applyFont="1" applyFill="1" applyBorder="1" applyAlignment="1">
      <alignment horizontal="right"/>
    </xf>
    <xf numFmtId="49" fontId="7" fillId="4" borderId="6" xfId="0" applyNumberFormat="1" applyFont="1" applyFill="1" applyBorder="1" applyAlignment="1">
      <alignment horizontal="right"/>
    </xf>
    <xf numFmtId="164" fontId="6" fillId="4" borderId="4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164" fontId="7" fillId="4" borderId="4" xfId="0" applyNumberFormat="1" applyFont="1" applyFill="1" applyBorder="1" applyAlignment="1">
      <alignment horizontal="right"/>
    </xf>
    <xf numFmtId="164" fontId="7" fillId="4" borderId="5" xfId="0" applyNumberFormat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0" fontId="7" fillId="4" borderId="4" xfId="0" applyNumberFormat="1" applyFont="1" applyFill="1" applyBorder="1" applyAlignment="1">
      <alignment horizontal="right"/>
    </xf>
    <xf numFmtId="0" fontId="7" fillId="4" borderId="5" xfId="0" applyNumberFormat="1" applyFont="1" applyFill="1" applyBorder="1" applyAlignment="1">
      <alignment horizontal="right"/>
    </xf>
    <xf numFmtId="0" fontId="7" fillId="4" borderId="6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left" vertical="center" wrapText="1"/>
    </xf>
    <xf numFmtId="49" fontId="6" fillId="4" borderId="9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/>
    <xf numFmtId="164" fontId="7" fillId="0" borderId="5" xfId="0" applyNumberFormat="1" applyFont="1" applyFill="1" applyBorder="1" applyAlignment="1"/>
    <xf numFmtId="164" fontId="7" fillId="0" borderId="6" xfId="0" applyNumberFormat="1" applyFont="1" applyFill="1" applyBorder="1" applyAlignment="1"/>
    <xf numFmtId="0" fontId="7" fillId="0" borderId="3" xfId="0" applyNumberFormat="1" applyFont="1" applyFill="1" applyBorder="1" applyAlignment="1">
      <alignment horizontal="right"/>
    </xf>
    <xf numFmtId="49" fontId="7" fillId="4" borderId="4" xfId="0" applyNumberFormat="1" applyFont="1" applyFill="1" applyBorder="1" applyAlignment="1">
      <alignment horizontal="left"/>
    </xf>
    <xf numFmtId="49" fontId="7" fillId="4" borderId="5" xfId="0" applyNumberFormat="1" applyFon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left"/>
    </xf>
    <xf numFmtId="164" fontId="6" fillId="4" borderId="4" xfId="0" applyNumberFormat="1" applyFont="1" applyFill="1" applyBorder="1" applyAlignment="1"/>
    <xf numFmtId="164" fontId="6" fillId="4" borderId="5" xfId="0" applyNumberFormat="1" applyFont="1" applyFill="1" applyBorder="1" applyAlignment="1"/>
    <xf numFmtId="164" fontId="6" fillId="4" borderId="6" xfId="0" applyNumberFormat="1" applyFont="1" applyFill="1" applyBorder="1" applyAlignment="1"/>
    <xf numFmtId="0" fontId="7" fillId="4" borderId="3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/>
    </xf>
    <xf numFmtId="49" fontId="6" fillId="2" borderId="13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right"/>
    </xf>
    <xf numFmtId="0" fontId="7" fillId="2" borderId="6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J227"/>
  <sheetViews>
    <sheetView tabSelected="1" topLeftCell="A14" zoomScale="145" zoomScaleNormal="145" zoomScaleSheetLayoutView="100" workbookViewId="0">
      <pane xSplit="4" ySplit="6" topLeftCell="E20" activePane="bottomRight" state="frozen"/>
      <selection activeCell="A14" sqref="A14"/>
      <selection pane="topRight" activeCell="E14" sqref="E14"/>
      <selection pane="bottomLeft" activeCell="A20" sqref="A20"/>
      <selection pane="bottomRight" activeCell="D17" sqref="D17"/>
    </sheetView>
  </sheetViews>
  <sheetFormatPr defaultColWidth="1.42578125" defaultRowHeight="12.75" x14ac:dyDescent="0.2"/>
  <cols>
    <col min="1" max="1" width="1.42578125" style="3"/>
    <col min="2" max="2" width="1.85546875" style="3" bestFit="1" customWidth="1"/>
    <col min="3" max="3" width="2.42578125" style="3" customWidth="1"/>
    <col min="4" max="4" width="31.5703125" style="3" customWidth="1"/>
    <col min="5" max="35" width="1.42578125" style="3"/>
    <col min="36" max="36" width="1.7109375" style="3" customWidth="1"/>
    <col min="37" max="45" width="1.42578125" style="3"/>
    <col min="46" max="46" width="1.42578125" style="3" customWidth="1"/>
    <col min="47" max="47" width="1.42578125" style="3"/>
    <col min="48" max="48" width="1.42578125" style="3" customWidth="1"/>
    <col min="49" max="16384" width="1.42578125" style="3"/>
  </cols>
  <sheetData>
    <row r="1" spans="1:88" s="6" customFormat="1" ht="11.25" hidden="1" customHeight="1" x14ac:dyDescent="0.2">
      <c r="A1" s="24"/>
      <c r="B1" s="24"/>
      <c r="C1" s="24"/>
      <c r="CE1" s="7" t="s">
        <v>41</v>
      </c>
    </row>
    <row r="2" spans="1:88" s="6" customFormat="1" ht="11.25" x14ac:dyDescent="0.2">
      <c r="A2" s="24"/>
      <c r="B2" s="24"/>
      <c r="C2" s="24"/>
      <c r="CE2" s="7" t="s">
        <v>2</v>
      </c>
    </row>
    <row r="3" spans="1:88" s="6" customFormat="1" ht="11.25" x14ac:dyDescent="0.2">
      <c r="A3" s="24"/>
      <c r="B3" s="24"/>
      <c r="C3" s="24"/>
      <c r="CE3" s="7" t="s">
        <v>3</v>
      </c>
    </row>
    <row r="4" spans="1:88" s="14" customFormat="1" ht="11.25" x14ac:dyDescent="0.2">
      <c r="A4" s="2"/>
      <c r="B4" s="2"/>
      <c r="C4" s="2"/>
    </row>
    <row r="5" spans="1:88" s="15" customFormat="1" ht="15.75" x14ac:dyDescent="0.25">
      <c r="A5" s="55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6" t="s">
        <v>43</v>
      </c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</row>
    <row r="6" spans="1:88" s="9" customFormat="1" ht="11.25" x14ac:dyDescent="0.2">
      <c r="A6" s="2"/>
      <c r="B6" s="2"/>
      <c r="C6" s="2"/>
    </row>
    <row r="7" spans="1:88" s="16" customFormat="1" x14ac:dyDescent="0.2">
      <c r="A7" s="3"/>
      <c r="B7" s="3"/>
      <c r="C7" s="3"/>
      <c r="CE7" s="1" t="s">
        <v>4</v>
      </c>
    </row>
    <row r="8" spans="1:88" s="16" customFormat="1" x14ac:dyDescent="0.2">
      <c r="A8" s="3"/>
      <c r="B8" s="3"/>
      <c r="C8" s="3"/>
      <c r="BV8" s="57"/>
      <c r="BW8" s="57"/>
      <c r="BX8" s="57"/>
      <c r="BY8" s="57"/>
      <c r="BZ8" s="57"/>
      <c r="CA8" s="57"/>
      <c r="CB8" s="57"/>
      <c r="CC8" s="57"/>
      <c r="CD8" s="57"/>
      <c r="CE8" s="57"/>
    </row>
    <row r="9" spans="1:88" s="16" customFormat="1" x14ac:dyDescent="0.2">
      <c r="A9" s="3"/>
      <c r="B9" s="3"/>
      <c r="C9" s="3"/>
      <c r="BV9" s="57"/>
      <c r="BW9" s="57"/>
      <c r="BX9" s="57"/>
      <c r="BY9" s="57"/>
      <c r="BZ9" s="57"/>
      <c r="CA9" s="57"/>
      <c r="CB9" s="57"/>
      <c r="CC9" s="57"/>
      <c r="CD9" s="57"/>
      <c r="CE9" s="57"/>
    </row>
    <row r="10" spans="1:88" s="8" customFormat="1" ht="10.5" x14ac:dyDescent="0.2">
      <c r="A10" s="26"/>
      <c r="B10" s="26"/>
      <c r="C10" s="26"/>
      <c r="BV10" s="58"/>
      <c r="BW10" s="58"/>
      <c r="BX10" s="58"/>
      <c r="BY10" s="58"/>
      <c r="BZ10" s="58"/>
      <c r="CA10" s="58"/>
      <c r="CB10" s="58"/>
      <c r="CC10" s="58"/>
      <c r="CD10" s="58"/>
      <c r="CE10" s="58"/>
    </row>
    <row r="11" spans="1:88" s="16" customFormat="1" x14ac:dyDescent="0.2">
      <c r="A11" s="3"/>
      <c r="B11" s="3"/>
      <c r="C11" s="3"/>
      <c r="BV11" s="59"/>
      <c r="BW11" s="59"/>
      <c r="BX11" s="59"/>
      <c r="BY11" s="60" t="s">
        <v>0</v>
      </c>
      <c r="BZ11" s="60"/>
      <c r="CA11" s="61" t="s">
        <v>40</v>
      </c>
      <c r="CB11" s="61"/>
      <c r="CC11" s="16" t="s">
        <v>5</v>
      </c>
    </row>
    <row r="12" spans="1:88" s="16" customFormat="1" x14ac:dyDescent="0.2">
      <c r="A12" s="3"/>
      <c r="B12" s="3"/>
      <c r="C12" s="3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14" t="s">
        <v>1</v>
      </c>
      <c r="CF12" s="9"/>
      <c r="CG12" s="9"/>
      <c r="CH12" s="9"/>
      <c r="CI12" s="9"/>
      <c r="CJ12" s="9"/>
    </row>
    <row r="13" spans="1:88" s="9" customFormat="1" ht="11.25" x14ac:dyDescent="0.2">
      <c r="A13" s="2"/>
      <c r="B13" s="2"/>
      <c r="C13" s="2"/>
    </row>
    <row r="14" spans="1:88" s="10" customFormat="1" ht="11.25" x14ac:dyDescent="0.2">
      <c r="A14" s="62" t="s">
        <v>9</v>
      </c>
      <c r="B14" s="63"/>
      <c r="C14" s="64"/>
      <c r="D14" s="35" t="s">
        <v>28</v>
      </c>
      <c r="E14" s="65" t="s">
        <v>44</v>
      </c>
      <c r="F14" s="66"/>
      <c r="G14" s="66"/>
      <c r="H14" s="66"/>
      <c r="I14" s="66"/>
      <c r="J14" s="67"/>
      <c r="K14" s="65" t="s">
        <v>45</v>
      </c>
      <c r="L14" s="66"/>
      <c r="M14" s="66"/>
      <c r="N14" s="66"/>
      <c r="O14" s="66"/>
      <c r="P14" s="66"/>
      <c r="Q14" s="66"/>
      <c r="R14" s="66"/>
      <c r="S14" s="66"/>
      <c r="T14" s="67"/>
      <c r="U14" s="65" t="s">
        <v>11</v>
      </c>
      <c r="V14" s="66"/>
      <c r="W14" s="66"/>
      <c r="X14" s="66"/>
      <c r="Y14" s="67"/>
      <c r="Z14" s="65" t="s">
        <v>11</v>
      </c>
      <c r="AA14" s="66"/>
      <c r="AB14" s="66"/>
      <c r="AC14" s="66"/>
      <c r="AD14" s="67"/>
      <c r="AE14" s="65" t="s">
        <v>46</v>
      </c>
      <c r="AF14" s="66"/>
      <c r="AG14" s="66"/>
      <c r="AH14" s="66"/>
      <c r="AI14" s="66"/>
      <c r="AJ14" s="67"/>
      <c r="AK14" s="65" t="s">
        <v>47</v>
      </c>
      <c r="AL14" s="66"/>
      <c r="AM14" s="66"/>
      <c r="AN14" s="66"/>
      <c r="AO14" s="66"/>
      <c r="AP14" s="67"/>
      <c r="AQ14" s="65" t="s">
        <v>48</v>
      </c>
      <c r="AR14" s="66"/>
      <c r="AS14" s="66"/>
      <c r="AT14" s="66"/>
      <c r="AU14" s="66"/>
      <c r="AV14" s="67"/>
      <c r="AW14" s="68" t="s">
        <v>39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 t="s">
        <v>49</v>
      </c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</row>
    <row r="15" spans="1:88" s="10" customFormat="1" ht="11.25" x14ac:dyDescent="0.2">
      <c r="A15" s="69"/>
      <c r="B15" s="70"/>
      <c r="C15" s="71"/>
      <c r="D15" s="19"/>
      <c r="E15" s="72" t="s">
        <v>33</v>
      </c>
      <c r="F15" s="73"/>
      <c r="G15" s="73"/>
      <c r="H15" s="73"/>
      <c r="I15" s="73"/>
      <c r="J15" s="74"/>
      <c r="K15" s="72" t="s">
        <v>50</v>
      </c>
      <c r="L15" s="73"/>
      <c r="M15" s="73"/>
      <c r="N15" s="73"/>
      <c r="O15" s="73"/>
      <c r="P15" s="73"/>
      <c r="Q15" s="73"/>
      <c r="R15" s="73"/>
      <c r="S15" s="73"/>
      <c r="T15" s="74"/>
      <c r="U15" s="72" t="s">
        <v>34</v>
      </c>
      <c r="V15" s="73"/>
      <c r="W15" s="73"/>
      <c r="X15" s="73"/>
      <c r="Y15" s="74"/>
      <c r="Z15" s="72" t="s">
        <v>51</v>
      </c>
      <c r="AA15" s="73"/>
      <c r="AB15" s="73"/>
      <c r="AC15" s="73"/>
      <c r="AD15" s="74"/>
      <c r="AE15" s="72" t="s">
        <v>52</v>
      </c>
      <c r="AF15" s="73"/>
      <c r="AG15" s="73"/>
      <c r="AH15" s="73"/>
      <c r="AI15" s="73"/>
      <c r="AJ15" s="74"/>
      <c r="AK15" s="72" t="s">
        <v>52</v>
      </c>
      <c r="AL15" s="73"/>
      <c r="AM15" s="73"/>
      <c r="AN15" s="73"/>
      <c r="AO15" s="73"/>
      <c r="AP15" s="74"/>
      <c r="AQ15" s="72" t="s">
        <v>53</v>
      </c>
      <c r="AR15" s="73"/>
      <c r="AS15" s="73"/>
      <c r="AT15" s="73"/>
      <c r="AU15" s="73"/>
      <c r="AV15" s="74"/>
      <c r="AW15" s="75" t="s">
        <v>8</v>
      </c>
      <c r="AX15" s="75"/>
      <c r="AY15" s="75"/>
      <c r="AZ15" s="75"/>
      <c r="BA15" s="75"/>
      <c r="BB15" s="75"/>
      <c r="BC15" s="75"/>
      <c r="BD15" s="75" t="s">
        <v>7</v>
      </c>
      <c r="BE15" s="75"/>
      <c r="BF15" s="75"/>
      <c r="BG15" s="75"/>
      <c r="BH15" s="75"/>
      <c r="BI15" s="75"/>
      <c r="BJ15" s="75"/>
      <c r="BK15" s="75"/>
      <c r="BL15" s="75"/>
      <c r="BM15" s="75" t="s">
        <v>8</v>
      </c>
      <c r="BN15" s="75"/>
      <c r="BO15" s="75"/>
      <c r="BP15" s="75"/>
      <c r="BQ15" s="75"/>
      <c r="BR15" s="75"/>
      <c r="BS15" s="75"/>
      <c r="BT15" s="75"/>
      <c r="BU15" s="75"/>
      <c r="BV15" s="75" t="s">
        <v>7</v>
      </c>
      <c r="BW15" s="75"/>
      <c r="BX15" s="75"/>
      <c r="BY15" s="75"/>
      <c r="BZ15" s="75"/>
      <c r="CA15" s="75"/>
      <c r="CB15" s="75"/>
      <c r="CC15" s="75"/>
      <c r="CD15" s="75"/>
      <c r="CE15" s="75"/>
      <c r="CG15" s="48" t="s">
        <v>133</v>
      </c>
    </row>
    <row r="16" spans="1:88" s="10" customFormat="1" ht="11.25" x14ac:dyDescent="0.2">
      <c r="A16" s="69"/>
      <c r="B16" s="70"/>
      <c r="C16" s="71"/>
      <c r="D16" s="19"/>
      <c r="E16" s="72" t="s">
        <v>6</v>
      </c>
      <c r="F16" s="73"/>
      <c r="G16" s="73"/>
      <c r="H16" s="73"/>
      <c r="I16" s="73"/>
      <c r="J16" s="74"/>
      <c r="K16" s="72" t="s">
        <v>54</v>
      </c>
      <c r="L16" s="73"/>
      <c r="M16" s="73"/>
      <c r="N16" s="73"/>
      <c r="O16" s="73"/>
      <c r="P16" s="73"/>
      <c r="Q16" s="73"/>
      <c r="R16" s="73"/>
      <c r="S16" s="73"/>
      <c r="T16" s="74"/>
      <c r="U16" s="72" t="s">
        <v>35</v>
      </c>
      <c r="V16" s="73"/>
      <c r="W16" s="73"/>
      <c r="X16" s="73"/>
      <c r="Y16" s="74"/>
      <c r="Z16" s="72" t="s">
        <v>55</v>
      </c>
      <c r="AA16" s="73"/>
      <c r="AB16" s="73"/>
      <c r="AC16" s="73"/>
      <c r="AD16" s="74"/>
      <c r="AE16" s="72" t="s">
        <v>35</v>
      </c>
      <c r="AF16" s="73"/>
      <c r="AG16" s="73"/>
      <c r="AH16" s="73"/>
      <c r="AI16" s="73"/>
      <c r="AJ16" s="74"/>
      <c r="AK16" s="72" t="s">
        <v>35</v>
      </c>
      <c r="AL16" s="73"/>
      <c r="AM16" s="73"/>
      <c r="AN16" s="73"/>
      <c r="AO16" s="73"/>
      <c r="AP16" s="74"/>
      <c r="AQ16" s="72" t="s">
        <v>56</v>
      </c>
      <c r="AR16" s="73"/>
      <c r="AS16" s="73"/>
      <c r="AT16" s="73"/>
      <c r="AU16" s="73"/>
      <c r="AV16" s="74"/>
      <c r="AW16" s="75" t="s">
        <v>72</v>
      </c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 t="s">
        <v>72</v>
      </c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</row>
    <row r="17" spans="1:83" s="10" customFormat="1" ht="11.25" x14ac:dyDescent="0.2">
      <c r="A17" s="69"/>
      <c r="B17" s="70"/>
      <c r="C17" s="71"/>
      <c r="D17" s="19"/>
      <c r="E17" s="76"/>
      <c r="F17" s="77"/>
      <c r="G17" s="77"/>
      <c r="H17" s="77"/>
      <c r="I17" s="77"/>
      <c r="J17" s="78"/>
      <c r="K17" s="76" t="s">
        <v>57</v>
      </c>
      <c r="L17" s="77"/>
      <c r="M17" s="77"/>
      <c r="N17" s="77"/>
      <c r="O17" s="77"/>
      <c r="P17" s="77"/>
      <c r="Q17" s="77"/>
      <c r="R17" s="77"/>
      <c r="S17" s="77"/>
      <c r="T17" s="78"/>
      <c r="U17" s="72" t="s">
        <v>36</v>
      </c>
      <c r="V17" s="73"/>
      <c r="W17" s="73"/>
      <c r="X17" s="73"/>
      <c r="Y17" s="74"/>
      <c r="Z17" s="72" t="s">
        <v>36</v>
      </c>
      <c r="AA17" s="73"/>
      <c r="AB17" s="73"/>
      <c r="AC17" s="73"/>
      <c r="AD17" s="74"/>
      <c r="AE17" s="76" t="s">
        <v>58</v>
      </c>
      <c r="AF17" s="77"/>
      <c r="AG17" s="77"/>
      <c r="AH17" s="77"/>
      <c r="AI17" s="77"/>
      <c r="AJ17" s="78"/>
      <c r="AK17" s="76" t="s">
        <v>58</v>
      </c>
      <c r="AL17" s="77"/>
      <c r="AM17" s="77"/>
      <c r="AN17" s="77"/>
      <c r="AO17" s="77"/>
      <c r="AP17" s="78"/>
      <c r="AQ17" s="76" t="s">
        <v>5</v>
      </c>
      <c r="AR17" s="77"/>
      <c r="AS17" s="77"/>
      <c r="AT17" s="77"/>
      <c r="AU17" s="77"/>
      <c r="AV17" s="78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</row>
    <row r="18" spans="1:83" s="10" customFormat="1" ht="11.25" x14ac:dyDescent="0.2">
      <c r="A18" s="69"/>
      <c r="B18" s="70"/>
      <c r="C18" s="71"/>
      <c r="D18" s="19"/>
      <c r="E18" s="65" t="s">
        <v>59</v>
      </c>
      <c r="F18" s="66"/>
      <c r="G18" s="66"/>
      <c r="H18" s="66"/>
      <c r="I18" s="66"/>
      <c r="J18" s="67"/>
      <c r="K18" s="65" t="s">
        <v>60</v>
      </c>
      <c r="L18" s="66"/>
      <c r="M18" s="66"/>
      <c r="N18" s="66"/>
      <c r="O18" s="66"/>
      <c r="P18" s="66"/>
      <c r="Q18" s="66"/>
      <c r="R18" s="66"/>
      <c r="S18" s="66"/>
      <c r="T18" s="67"/>
      <c r="U18" s="72"/>
      <c r="V18" s="73"/>
      <c r="W18" s="73"/>
      <c r="X18" s="73"/>
      <c r="Y18" s="74"/>
      <c r="Z18" s="72"/>
      <c r="AA18" s="73"/>
      <c r="AB18" s="73"/>
      <c r="AC18" s="73"/>
      <c r="AD18" s="74"/>
      <c r="AE18" s="65" t="s">
        <v>29</v>
      </c>
      <c r="AF18" s="66"/>
      <c r="AG18" s="66"/>
      <c r="AH18" s="66"/>
      <c r="AI18" s="66"/>
      <c r="AJ18" s="67"/>
      <c r="AK18" s="65" t="s">
        <v>29</v>
      </c>
      <c r="AL18" s="66"/>
      <c r="AM18" s="66"/>
      <c r="AN18" s="66"/>
      <c r="AO18" s="66"/>
      <c r="AP18" s="67"/>
      <c r="AQ18" s="65" t="s">
        <v>29</v>
      </c>
      <c r="AR18" s="66"/>
      <c r="AS18" s="66"/>
      <c r="AT18" s="66"/>
      <c r="AU18" s="66"/>
      <c r="AV18" s="67"/>
      <c r="AW18" s="79" t="s">
        <v>60</v>
      </c>
      <c r="AX18" s="79"/>
      <c r="AY18" s="79"/>
      <c r="AZ18" s="79"/>
      <c r="BA18" s="79"/>
      <c r="BB18" s="79"/>
      <c r="BC18" s="79"/>
      <c r="BD18" s="79" t="s">
        <v>60</v>
      </c>
      <c r="BE18" s="79"/>
      <c r="BF18" s="79"/>
      <c r="BG18" s="79"/>
      <c r="BH18" s="79"/>
      <c r="BI18" s="79"/>
      <c r="BJ18" s="79"/>
      <c r="BK18" s="79"/>
      <c r="BL18" s="79"/>
      <c r="BM18" s="79" t="s">
        <v>29</v>
      </c>
      <c r="BN18" s="79"/>
      <c r="BO18" s="79"/>
      <c r="BP18" s="79"/>
      <c r="BQ18" s="79"/>
      <c r="BR18" s="79"/>
      <c r="BS18" s="79"/>
      <c r="BT18" s="79"/>
      <c r="BU18" s="79"/>
      <c r="BV18" s="79" t="s">
        <v>29</v>
      </c>
      <c r="BW18" s="79"/>
      <c r="BX18" s="79"/>
      <c r="BY18" s="79"/>
      <c r="BZ18" s="79"/>
      <c r="CA18" s="79"/>
      <c r="CB18" s="79"/>
      <c r="CC18" s="79"/>
      <c r="CD18" s="79"/>
      <c r="CE18" s="79"/>
    </row>
    <row r="19" spans="1:83" s="10" customFormat="1" ht="11.25" x14ac:dyDescent="0.2">
      <c r="A19" s="80"/>
      <c r="B19" s="81"/>
      <c r="C19" s="82"/>
      <c r="D19" s="20"/>
      <c r="E19" s="76"/>
      <c r="F19" s="77"/>
      <c r="G19" s="77"/>
      <c r="H19" s="77"/>
      <c r="I19" s="77"/>
      <c r="J19" s="78"/>
      <c r="K19" s="76" t="s">
        <v>61</v>
      </c>
      <c r="L19" s="77"/>
      <c r="M19" s="77"/>
      <c r="N19" s="77"/>
      <c r="O19" s="77"/>
      <c r="P19" s="77"/>
      <c r="Q19" s="77"/>
      <c r="R19" s="77"/>
      <c r="S19" s="77"/>
      <c r="T19" s="78"/>
      <c r="U19" s="76"/>
      <c r="V19" s="77"/>
      <c r="W19" s="77"/>
      <c r="X19" s="77"/>
      <c r="Y19" s="78"/>
      <c r="Z19" s="76"/>
      <c r="AA19" s="77"/>
      <c r="AB19" s="77"/>
      <c r="AC19" s="77"/>
      <c r="AD19" s="78"/>
      <c r="AE19" s="76"/>
      <c r="AF19" s="77"/>
      <c r="AG19" s="77"/>
      <c r="AH19" s="77"/>
      <c r="AI19" s="77"/>
      <c r="AJ19" s="78"/>
      <c r="AK19" s="76"/>
      <c r="AL19" s="77"/>
      <c r="AM19" s="77"/>
      <c r="AN19" s="77"/>
      <c r="AO19" s="77"/>
      <c r="AP19" s="78"/>
      <c r="AQ19" s="76"/>
      <c r="AR19" s="77"/>
      <c r="AS19" s="77"/>
      <c r="AT19" s="77"/>
      <c r="AU19" s="77"/>
      <c r="AV19" s="78"/>
      <c r="AW19" s="76" t="s">
        <v>61</v>
      </c>
      <c r="AX19" s="77"/>
      <c r="AY19" s="77"/>
      <c r="AZ19" s="77"/>
      <c r="BA19" s="77"/>
      <c r="BB19" s="77"/>
      <c r="BC19" s="78"/>
      <c r="BD19" s="83" t="s">
        <v>61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</row>
    <row r="20" spans="1:83" s="11" customFormat="1" ht="12" customHeight="1" x14ac:dyDescent="0.15">
      <c r="A20" s="84"/>
      <c r="B20" s="85"/>
      <c r="C20" s="86"/>
      <c r="D20" s="23" t="s">
        <v>10</v>
      </c>
      <c r="E20" s="87"/>
      <c r="F20" s="88"/>
      <c r="G20" s="88"/>
      <c r="H20" s="88"/>
      <c r="I20" s="88"/>
      <c r="J20" s="89"/>
      <c r="K20" s="90"/>
      <c r="L20" s="91"/>
      <c r="M20" s="91"/>
      <c r="N20" s="91"/>
      <c r="O20" s="91"/>
      <c r="P20" s="91"/>
      <c r="Q20" s="91"/>
      <c r="R20" s="91"/>
      <c r="S20" s="91"/>
      <c r="T20" s="92"/>
      <c r="U20" s="87"/>
      <c r="V20" s="88"/>
      <c r="W20" s="88"/>
      <c r="X20" s="88"/>
      <c r="Y20" s="89"/>
      <c r="Z20" s="87"/>
      <c r="AA20" s="88"/>
      <c r="AB20" s="88"/>
      <c r="AC20" s="88"/>
      <c r="AD20" s="89"/>
      <c r="AE20" s="93">
        <f>+AE21+AE47+AE53+AE58+AE60</f>
        <v>318.46984400000008</v>
      </c>
      <c r="AF20" s="91"/>
      <c r="AG20" s="91"/>
      <c r="AH20" s="91"/>
      <c r="AI20" s="91"/>
      <c r="AJ20" s="92"/>
      <c r="AK20" s="93">
        <f>+AK21+AK47+AK53+AK58+AK60</f>
        <v>317.71511600000008</v>
      </c>
      <c r="AL20" s="91"/>
      <c r="AM20" s="91"/>
      <c r="AN20" s="91"/>
      <c r="AO20" s="91"/>
      <c r="AP20" s="92"/>
      <c r="AQ20" s="93">
        <f>+AQ21+AQ47+AQ53+AQ58+AQ60</f>
        <v>8.3979999999999997</v>
      </c>
      <c r="AR20" s="91"/>
      <c r="AS20" s="91"/>
      <c r="AT20" s="91"/>
      <c r="AU20" s="91"/>
      <c r="AV20" s="92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5">
        <f>BM21+BM47+BM53+BM58+BM60+BM63</f>
        <v>266.32019600000001</v>
      </c>
      <c r="BN20" s="95"/>
      <c r="BO20" s="95"/>
      <c r="BP20" s="95"/>
      <c r="BQ20" s="95"/>
      <c r="BR20" s="95"/>
      <c r="BS20" s="95"/>
      <c r="BT20" s="95"/>
      <c r="BU20" s="95"/>
      <c r="BV20" s="95">
        <f>SUM(BV21,BV47,BV53,BV58,BV60,BV63)</f>
        <v>266.32019600000001</v>
      </c>
      <c r="BW20" s="95"/>
      <c r="BX20" s="95"/>
      <c r="BY20" s="95"/>
      <c r="BZ20" s="95"/>
      <c r="CA20" s="95"/>
      <c r="CB20" s="95"/>
      <c r="CC20" s="95"/>
      <c r="CD20" s="95"/>
      <c r="CE20" s="95"/>
    </row>
    <row r="21" spans="1:83" s="12" customFormat="1" ht="10.5" x14ac:dyDescent="0.15">
      <c r="A21" s="96" t="s">
        <v>12</v>
      </c>
      <c r="B21" s="97"/>
      <c r="C21" s="98"/>
      <c r="D21" s="31" t="s">
        <v>13</v>
      </c>
      <c r="E21" s="102"/>
      <c r="F21" s="103"/>
      <c r="G21" s="103"/>
      <c r="H21" s="103"/>
      <c r="I21" s="103"/>
      <c r="J21" s="104"/>
      <c r="K21" s="108"/>
      <c r="L21" s="109"/>
      <c r="M21" s="109"/>
      <c r="N21" s="109"/>
      <c r="O21" s="109"/>
      <c r="P21" s="109"/>
      <c r="Q21" s="109"/>
      <c r="R21" s="109"/>
      <c r="S21" s="109"/>
      <c r="T21" s="110"/>
      <c r="U21" s="102"/>
      <c r="V21" s="103"/>
      <c r="W21" s="103"/>
      <c r="X21" s="103"/>
      <c r="Y21" s="104"/>
      <c r="Z21" s="102"/>
      <c r="AA21" s="103"/>
      <c r="AB21" s="103"/>
      <c r="AC21" s="103"/>
      <c r="AD21" s="104"/>
      <c r="AE21" s="114">
        <f>+AE23+AE30+AE35+AE40+AE44</f>
        <v>292.38264800000002</v>
      </c>
      <c r="AF21" s="109"/>
      <c r="AG21" s="109"/>
      <c r="AH21" s="109"/>
      <c r="AI21" s="109"/>
      <c r="AJ21" s="110"/>
      <c r="AK21" s="114">
        <f>+AK23+AK30+AK35+AK40+AK44</f>
        <v>291.62392</v>
      </c>
      <c r="AL21" s="109"/>
      <c r="AM21" s="109"/>
      <c r="AN21" s="109"/>
      <c r="AO21" s="109"/>
      <c r="AP21" s="110"/>
      <c r="AQ21" s="114">
        <f>+AQ23+AQ30+AQ35+AQ40+AQ44</f>
        <v>3.7290000000000001</v>
      </c>
      <c r="AR21" s="109"/>
      <c r="AS21" s="109"/>
      <c r="AT21" s="109"/>
      <c r="AU21" s="109"/>
      <c r="AV21" s="110"/>
      <c r="AW21" s="108"/>
      <c r="AX21" s="109"/>
      <c r="AY21" s="109"/>
      <c r="AZ21" s="109"/>
      <c r="BA21" s="109"/>
      <c r="BB21" s="109"/>
      <c r="BC21" s="110"/>
      <c r="BD21" s="108"/>
      <c r="BE21" s="109"/>
      <c r="BF21" s="109"/>
      <c r="BG21" s="109"/>
      <c r="BH21" s="109"/>
      <c r="BI21" s="109"/>
      <c r="BJ21" s="109"/>
      <c r="BK21" s="109"/>
      <c r="BL21" s="110"/>
      <c r="BM21" s="114">
        <f>BM23+BM30+BM35+BM40+BM44</f>
        <v>243.48699999999999</v>
      </c>
      <c r="BN21" s="115"/>
      <c r="BO21" s="115"/>
      <c r="BP21" s="115"/>
      <c r="BQ21" s="115"/>
      <c r="BR21" s="115"/>
      <c r="BS21" s="115"/>
      <c r="BT21" s="115"/>
      <c r="BU21" s="116"/>
      <c r="BV21" s="114">
        <f>SUM(BV23,BV30,BV35,BV40,BV44)</f>
        <v>243.48699999999999</v>
      </c>
      <c r="BW21" s="115"/>
      <c r="BX21" s="115"/>
      <c r="BY21" s="115"/>
      <c r="BZ21" s="115"/>
      <c r="CA21" s="115"/>
      <c r="CB21" s="115"/>
      <c r="CC21" s="115"/>
      <c r="CD21" s="115"/>
      <c r="CE21" s="116"/>
    </row>
    <row r="22" spans="1:83" s="12" customFormat="1" ht="10.5" x14ac:dyDescent="0.2">
      <c r="A22" s="99"/>
      <c r="B22" s="100"/>
      <c r="C22" s="101"/>
      <c r="D22" s="45" t="s">
        <v>14</v>
      </c>
      <c r="E22" s="105"/>
      <c r="F22" s="106"/>
      <c r="G22" s="106"/>
      <c r="H22" s="106"/>
      <c r="I22" s="106"/>
      <c r="J22" s="107"/>
      <c r="K22" s="111"/>
      <c r="L22" s="112"/>
      <c r="M22" s="112"/>
      <c r="N22" s="112"/>
      <c r="O22" s="112"/>
      <c r="P22" s="112"/>
      <c r="Q22" s="112"/>
      <c r="R22" s="112"/>
      <c r="S22" s="112"/>
      <c r="T22" s="113"/>
      <c r="U22" s="105"/>
      <c r="V22" s="106"/>
      <c r="W22" s="106"/>
      <c r="X22" s="106"/>
      <c r="Y22" s="107"/>
      <c r="Z22" s="105"/>
      <c r="AA22" s="106"/>
      <c r="AB22" s="106"/>
      <c r="AC22" s="106"/>
      <c r="AD22" s="107"/>
      <c r="AE22" s="111"/>
      <c r="AF22" s="112"/>
      <c r="AG22" s="112"/>
      <c r="AH22" s="112"/>
      <c r="AI22" s="112"/>
      <c r="AJ22" s="113"/>
      <c r="AK22" s="111"/>
      <c r="AL22" s="112"/>
      <c r="AM22" s="112"/>
      <c r="AN22" s="112"/>
      <c r="AO22" s="112"/>
      <c r="AP22" s="113"/>
      <c r="AQ22" s="111"/>
      <c r="AR22" s="112"/>
      <c r="AS22" s="112"/>
      <c r="AT22" s="112"/>
      <c r="AU22" s="112"/>
      <c r="AV22" s="113"/>
      <c r="AW22" s="111"/>
      <c r="AX22" s="112"/>
      <c r="AY22" s="112"/>
      <c r="AZ22" s="112"/>
      <c r="BA22" s="112"/>
      <c r="BB22" s="112"/>
      <c r="BC22" s="113"/>
      <c r="BD22" s="111"/>
      <c r="BE22" s="112"/>
      <c r="BF22" s="112"/>
      <c r="BG22" s="112"/>
      <c r="BH22" s="112"/>
      <c r="BI22" s="112"/>
      <c r="BJ22" s="112"/>
      <c r="BK22" s="112"/>
      <c r="BL22" s="113"/>
      <c r="BM22" s="117"/>
      <c r="BN22" s="118"/>
      <c r="BO22" s="118"/>
      <c r="BP22" s="118"/>
      <c r="BQ22" s="118"/>
      <c r="BR22" s="118"/>
      <c r="BS22" s="118"/>
      <c r="BT22" s="118"/>
      <c r="BU22" s="119"/>
      <c r="BV22" s="117"/>
      <c r="BW22" s="118"/>
      <c r="BX22" s="118"/>
      <c r="BY22" s="118"/>
      <c r="BZ22" s="118"/>
      <c r="CA22" s="118"/>
      <c r="CB22" s="118"/>
      <c r="CC22" s="118"/>
      <c r="CD22" s="118"/>
      <c r="CE22" s="119"/>
    </row>
    <row r="23" spans="1:83" s="12" customFormat="1" ht="10.5" x14ac:dyDescent="0.2">
      <c r="A23" s="120" t="s">
        <v>15</v>
      </c>
      <c r="B23" s="121"/>
      <c r="C23" s="122"/>
      <c r="D23" s="46" t="s">
        <v>16</v>
      </c>
      <c r="E23" s="126"/>
      <c r="F23" s="127"/>
      <c r="G23" s="127"/>
      <c r="H23" s="127"/>
      <c r="I23" s="127"/>
      <c r="J23" s="128"/>
      <c r="K23" s="132"/>
      <c r="L23" s="133"/>
      <c r="M23" s="133"/>
      <c r="N23" s="133"/>
      <c r="O23" s="133"/>
      <c r="P23" s="133"/>
      <c r="Q23" s="133"/>
      <c r="R23" s="133"/>
      <c r="S23" s="133"/>
      <c r="T23" s="134"/>
      <c r="U23" s="126"/>
      <c r="V23" s="127"/>
      <c r="W23" s="127"/>
      <c r="X23" s="127"/>
      <c r="Y23" s="128"/>
      <c r="Z23" s="126"/>
      <c r="AA23" s="127"/>
      <c r="AB23" s="127"/>
      <c r="AC23" s="127"/>
      <c r="AD23" s="128"/>
      <c r="AE23" s="138">
        <f>+AE27+AE25</f>
        <v>60.847999999999999</v>
      </c>
      <c r="AF23" s="133"/>
      <c r="AG23" s="133"/>
      <c r="AH23" s="133"/>
      <c r="AI23" s="133"/>
      <c r="AJ23" s="134"/>
      <c r="AK23" s="138">
        <f>+AK27+AK25</f>
        <v>60.85</v>
      </c>
      <c r="AL23" s="133"/>
      <c r="AM23" s="133"/>
      <c r="AN23" s="133"/>
      <c r="AO23" s="133"/>
      <c r="AP23" s="134"/>
      <c r="AQ23" s="132"/>
      <c r="AR23" s="133"/>
      <c r="AS23" s="133"/>
      <c r="AT23" s="133"/>
      <c r="AU23" s="133"/>
      <c r="AV23" s="134"/>
      <c r="AW23" s="132"/>
      <c r="AX23" s="133"/>
      <c r="AY23" s="133"/>
      <c r="AZ23" s="133"/>
      <c r="BA23" s="133"/>
      <c r="BB23" s="133"/>
      <c r="BC23" s="134"/>
      <c r="BD23" s="132"/>
      <c r="BE23" s="133"/>
      <c r="BF23" s="133"/>
      <c r="BG23" s="133"/>
      <c r="BH23" s="133"/>
      <c r="BI23" s="133"/>
      <c r="BJ23" s="133"/>
      <c r="BK23" s="133"/>
      <c r="BL23" s="134"/>
      <c r="BM23" s="138">
        <f>BM27+BM25</f>
        <v>16.454999999999998</v>
      </c>
      <c r="BN23" s="139"/>
      <c r="BO23" s="139"/>
      <c r="BP23" s="139"/>
      <c r="BQ23" s="139"/>
      <c r="BR23" s="139"/>
      <c r="BS23" s="139"/>
      <c r="BT23" s="139"/>
      <c r="BU23" s="140"/>
      <c r="BV23" s="138">
        <f>SUM(BV25,BV27)</f>
        <v>16.454999999999998</v>
      </c>
      <c r="BW23" s="139"/>
      <c r="BX23" s="139"/>
      <c r="BY23" s="139"/>
      <c r="BZ23" s="139"/>
      <c r="CA23" s="139"/>
      <c r="CB23" s="139"/>
      <c r="CC23" s="139"/>
      <c r="CD23" s="139"/>
      <c r="CE23" s="140"/>
    </row>
    <row r="24" spans="1:83" s="12" customFormat="1" ht="10.5" x14ac:dyDescent="0.2">
      <c r="A24" s="123"/>
      <c r="B24" s="124"/>
      <c r="C24" s="125"/>
      <c r="D24" s="47" t="s">
        <v>17</v>
      </c>
      <c r="E24" s="129"/>
      <c r="F24" s="130"/>
      <c r="G24" s="130"/>
      <c r="H24" s="130"/>
      <c r="I24" s="130"/>
      <c r="J24" s="131"/>
      <c r="K24" s="135"/>
      <c r="L24" s="136"/>
      <c r="M24" s="136"/>
      <c r="N24" s="136"/>
      <c r="O24" s="136"/>
      <c r="P24" s="136"/>
      <c r="Q24" s="136"/>
      <c r="R24" s="136"/>
      <c r="S24" s="136"/>
      <c r="T24" s="137"/>
      <c r="U24" s="129"/>
      <c r="V24" s="130"/>
      <c r="W24" s="130"/>
      <c r="X24" s="130"/>
      <c r="Y24" s="131"/>
      <c r="Z24" s="129"/>
      <c r="AA24" s="130"/>
      <c r="AB24" s="130"/>
      <c r="AC24" s="130"/>
      <c r="AD24" s="131"/>
      <c r="AE24" s="135"/>
      <c r="AF24" s="136"/>
      <c r="AG24" s="136"/>
      <c r="AH24" s="136"/>
      <c r="AI24" s="136"/>
      <c r="AJ24" s="137"/>
      <c r="AK24" s="135"/>
      <c r="AL24" s="136"/>
      <c r="AM24" s="136"/>
      <c r="AN24" s="136"/>
      <c r="AO24" s="136"/>
      <c r="AP24" s="137"/>
      <c r="AQ24" s="135"/>
      <c r="AR24" s="136"/>
      <c r="AS24" s="136"/>
      <c r="AT24" s="136"/>
      <c r="AU24" s="136"/>
      <c r="AV24" s="137"/>
      <c r="AW24" s="135"/>
      <c r="AX24" s="136"/>
      <c r="AY24" s="136"/>
      <c r="AZ24" s="136"/>
      <c r="BA24" s="136"/>
      <c r="BB24" s="136"/>
      <c r="BC24" s="137"/>
      <c r="BD24" s="135"/>
      <c r="BE24" s="136"/>
      <c r="BF24" s="136"/>
      <c r="BG24" s="136"/>
      <c r="BH24" s="136"/>
      <c r="BI24" s="136"/>
      <c r="BJ24" s="136"/>
      <c r="BK24" s="136"/>
      <c r="BL24" s="137"/>
      <c r="BM24" s="141"/>
      <c r="BN24" s="142"/>
      <c r="BO24" s="142"/>
      <c r="BP24" s="142"/>
      <c r="BQ24" s="142"/>
      <c r="BR24" s="142"/>
      <c r="BS24" s="142"/>
      <c r="BT24" s="142"/>
      <c r="BU24" s="143"/>
      <c r="BV24" s="141"/>
      <c r="BW24" s="142"/>
      <c r="BX24" s="142"/>
      <c r="BY24" s="142"/>
      <c r="BZ24" s="142"/>
      <c r="CA24" s="142"/>
      <c r="CB24" s="142"/>
      <c r="CC24" s="142"/>
      <c r="CD24" s="142"/>
      <c r="CE24" s="143"/>
    </row>
    <row r="25" spans="1:83" s="22" customFormat="1" ht="21" x14ac:dyDescent="0.2">
      <c r="A25" s="144" t="s">
        <v>136</v>
      </c>
      <c r="B25" s="145"/>
      <c r="C25" s="146"/>
      <c r="D25" s="43" t="s">
        <v>95</v>
      </c>
      <c r="E25" s="147"/>
      <c r="F25" s="148"/>
      <c r="G25" s="148"/>
      <c r="H25" s="148"/>
      <c r="I25" s="148"/>
      <c r="J25" s="149"/>
      <c r="K25" s="150"/>
      <c r="L25" s="151"/>
      <c r="M25" s="151"/>
      <c r="N25" s="151"/>
      <c r="O25" s="151"/>
      <c r="P25" s="151"/>
      <c r="Q25" s="151"/>
      <c r="R25" s="151"/>
      <c r="S25" s="151"/>
      <c r="T25" s="152"/>
      <c r="U25" s="147"/>
      <c r="V25" s="148"/>
      <c r="W25" s="148"/>
      <c r="X25" s="148"/>
      <c r="Y25" s="149"/>
      <c r="Z25" s="147"/>
      <c r="AA25" s="148"/>
      <c r="AB25" s="148"/>
      <c r="AC25" s="148"/>
      <c r="AD25" s="149"/>
      <c r="AE25" s="153">
        <f>+AE26</f>
        <v>3.13</v>
      </c>
      <c r="AF25" s="154"/>
      <c r="AG25" s="154"/>
      <c r="AH25" s="154"/>
      <c r="AI25" s="154"/>
      <c r="AJ25" s="155"/>
      <c r="AK25" s="153">
        <f>+AK26</f>
        <v>3.13</v>
      </c>
      <c r="AL25" s="154"/>
      <c r="AM25" s="154"/>
      <c r="AN25" s="154"/>
      <c r="AO25" s="154"/>
      <c r="AP25" s="155"/>
      <c r="AQ25" s="156"/>
      <c r="AR25" s="157"/>
      <c r="AS25" s="157"/>
      <c r="AT25" s="157"/>
      <c r="AU25" s="157"/>
      <c r="AV25" s="158"/>
      <c r="AW25" s="150"/>
      <c r="AX25" s="151"/>
      <c r="AY25" s="151"/>
      <c r="AZ25" s="151"/>
      <c r="BA25" s="151"/>
      <c r="BB25" s="151"/>
      <c r="BC25" s="152"/>
      <c r="BD25" s="150"/>
      <c r="BE25" s="151"/>
      <c r="BF25" s="151"/>
      <c r="BG25" s="151"/>
      <c r="BH25" s="151"/>
      <c r="BI25" s="151"/>
      <c r="BJ25" s="151"/>
      <c r="BK25" s="151"/>
      <c r="BL25" s="152"/>
      <c r="BM25" s="153">
        <f>BM26</f>
        <v>3.1280000000000001</v>
      </c>
      <c r="BN25" s="154"/>
      <c r="BO25" s="154"/>
      <c r="BP25" s="154"/>
      <c r="BQ25" s="154"/>
      <c r="BR25" s="154"/>
      <c r="BS25" s="154"/>
      <c r="BT25" s="154"/>
      <c r="BU25" s="155"/>
      <c r="BV25" s="153">
        <f>SUM(BV26)</f>
        <v>3.1280000000000001</v>
      </c>
      <c r="BW25" s="154"/>
      <c r="BX25" s="154"/>
      <c r="BY25" s="154"/>
      <c r="BZ25" s="154"/>
      <c r="CA25" s="154"/>
      <c r="CB25" s="154"/>
      <c r="CC25" s="154"/>
      <c r="CD25" s="154"/>
      <c r="CE25" s="155"/>
    </row>
    <row r="26" spans="1:83" s="22" customFormat="1" ht="33.75" x14ac:dyDescent="0.2">
      <c r="A26" s="159" t="s">
        <v>137</v>
      </c>
      <c r="B26" s="160"/>
      <c r="C26" s="161"/>
      <c r="D26" s="21" t="s">
        <v>128</v>
      </c>
      <c r="E26" s="162"/>
      <c r="F26" s="163"/>
      <c r="G26" s="163"/>
      <c r="H26" s="163"/>
      <c r="I26" s="163"/>
      <c r="J26" s="164"/>
      <c r="K26" s="165"/>
      <c r="L26" s="166"/>
      <c r="M26" s="166"/>
      <c r="N26" s="166"/>
      <c r="O26" s="166"/>
      <c r="P26" s="166"/>
      <c r="Q26" s="166"/>
      <c r="R26" s="166"/>
      <c r="S26" s="166"/>
      <c r="T26" s="167"/>
      <c r="U26" s="168" t="s">
        <v>71</v>
      </c>
      <c r="V26" s="169"/>
      <c r="W26" s="169"/>
      <c r="X26" s="169"/>
      <c r="Y26" s="170"/>
      <c r="Z26" s="168" t="s">
        <v>71</v>
      </c>
      <c r="AA26" s="169"/>
      <c r="AB26" s="169"/>
      <c r="AC26" s="169"/>
      <c r="AD26" s="170"/>
      <c r="AE26" s="171">
        <v>3.13</v>
      </c>
      <c r="AF26" s="172"/>
      <c r="AG26" s="172"/>
      <c r="AH26" s="172"/>
      <c r="AI26" s="172"/>
      <c r="AJ26" s="173"/>
      <c r="AK26" s="171">
        <v>3.13</v>
      </c>
      <c r="AL26" s="172"/>
      <c r="AM26" s="172"/>
      <c r="AN26" s="172"/>
      <c r="AO26" s="172"/>
      <c r="AP26" s="173"/>
      <c r="AQ26" s="174"/>
      <c r="AR26" s="175"/>
      <c r="AS26" s="175"/>
      <c r="AT26" s="175"/>
      <c r="AU26" s="175"/>
      <c r="AV26" s="176"/>
      <c r="AW26" s="165"/>
      <c r="AX26" s="166"/>
      <c r="AY26" s="166"/>
      <c r="AZ26" s="166"/>
      <c r="BA26" s="166"/>
      <c r="BB26" s="166"/>
      <c r="BC26" s="167"/>
      <c r="BD26" s="165"/>
      <c r="BE26" s="166"/>
      <c r="BF26" s="166"/>
      <c r="BG26" s="166"/>
      <c r="BH26" s="166"/>
      <c r="BI26" s="166"/>
      <c r="BJ26" s="166"/>
      <c r="BK26" s="166"/>
      <c r="BL26" s="167"/>
      <c r="BM26" s="171">
        <v>3.1280000000000001</v>
      </c>
      <c r="BN26" s="172"/>
      <c r="BO26" s="172"/>
      <c r="BP26" s="172"/>
      <c r="BQ26" s="172"/>
      <c r="BR26" s="172"/>
      <c r="BS26" s="172"/>
      <c r="BT26" s="172"/>
      <c r="BU26" s="173"/>
      <c r="BV26" s="171">
        <f>BM26</f>
        <v>3.1280000000000001</v>
      </c>
      <c r="BW26" s="172"/>
      <c r="BX26" s="172"/>
      <c r="BY26" s="172"/>
      <c r="BZ26" s="172"/>
      <c r="CA26" s="172"/>
      <c r="CB26" s="172"/>
      <c r="CC26" s="172"/>
      <c r="CD26" s="172"/>
      <c r="CE26" s="173"/>
    </row>
    <row r="27" spans="1:83" ht="21" x14ac:dyDescent="0.2">
      <c r="A27" s="144" t="s">
        <v>79</v>
      </c>
      <c r="B27" s="145"/>
      <c r="C27" s="146"/>
      <c r="D27" s="37" t="s">
        <v>68</v>
      </c>
      <c r="E27" s="147"/>
      <c r="F27" s="148"/>
      <c r="G27" s="148"/>
      <c r="H27" s="148"/>
      <c r="I27" s="148"/>
      <c r="J27" s="149"/>
      <c r="K27" s="150"/>
      <c r="L27" s="151"/>
      <c r="M27" s="151"/>
      <c r="N27" s="151"/>
      <c r="O27" s="151"/>
      <c r="P27" s="151"/>
      <c r="Q27" s="151"/>
      <c r="R27" s="151"/>
      <c r="S27" s="151"/>
      <c r="T27" s="152"/>
      <c r="U27" s="177"/>
      <c r="V27" s="178"/>
      <c r="W27" s="178"/>
      <c r="X27" s="178"/>
      <c r="Y27" s="179"/>
      <c r="Z27" s="177"/>
      <c r="AA27" s="178"/>
      <c r="AB27" s="178"/>
      <c r="AC27" s="178"/>
      <c r="AD27" s="179"/>
      <c r="AE27" s="153">
        <f>SUM(AE28:AJ29)</f>
        <v>57.717999999999996</v>
      </c>
      <c r="AF27" s="180"/>
      <c r="AG27" s="180"/>
      <c r="AH27" s="180"/>
      <c r="AI27" s="180"/>
      <c r="AJ27" s="181"/>
      <c r="AK27" s="153">
        <f>SUM(AK28:AP29)</f>
        <v>57.72</v>
      </c>
      <c r="AL27" s="180"/>
      <c r="AM27" s="180"/>
      <c r="AN27" s="180"/>
      <c r="AO27" s="180"/>
      <c r="AP27" s="181"/>
      <c r="AQ27" s="182"/>
      <c r="AR27" s="180"/>
      <c r="AS27" s="180"/>
      <c r="AT27" s="180"/>
      <c r="AU27" s="180"/>
      <c r="AV27" s="181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53">
        <f>SUM(BM28:BU29)</f>
        <v>13.327</v>
      </c>
      <c r="BN27" s="154"/>
      <c r="BO27" s="154"/>
      <c r="BP27" s="154"/>
      <c r="BQ27" s="154"/>
      <c r="BR27" s="154"/>
      <c r="BS27" s="154"/>
      <c r="BT27" s="154"/>
      <c r="BU27" s="155"/>
      <c r="BV27" s="184">
        <f>SUM(BV28:CE29)</f>
        <v>13.327</v>
      </c>
      <c r="BW27" s="184"/>
      <c r="BX27" s="184"/>
      <c r="BY27" s="184"/>
      <c r="BZ27" s="184"/>
      <c r="CA27" s="184"/>
      <c r="CB27" s="184"/>
      <c r="CC27" s="184"/>
      <c r="CD27" s="184"/>
      <c r="CE27" s="184"/>
    </row>
    <row r="28" spans="1:83" ht="33.75" customHeight="1" x14ac:dyDescent="0.2">
      <c r="A28" s="185" t="s">
        <v>80</v>
      </c>
      <c r="B28" s="186"/>
      <c r="C28" s="187"/>
      <c r="D28" s="21" t="s">
        <v>69</v>
      </c>
      <c r="E28" s="188" t="s">
        <v>65</v>
      </c>
      <c r="F28" s="189"/>
      <c r="G28" s="189"/>
      <c r="H28" s="189"/>
      <c r="I28" s="189"/>
      <c r="J28" s="190"/>
      <c r="K28" s="191"/>
      <c r="L28" s="192"/>
      <c r="M28" s="192"/>
      <c r="N28" s="192"/>
      <c r="O28" s="192"/>
      <c r="P28" s="192"/>
      <c r="Q28" s="192"/>
      <c r="R28" s="192"/>
      <c r="S28" s="192"/>
      <c r="T28" s="193"/>
      <c r="U28" s="194" t="s">
        <v>71</v>
      </c>
      <c r="V28" s="195"/>
      <c r="W28" s="195"/>
      <c r="X28" s="195"/>
      <c r="Y28" s="196"/>
      <c r="Z28" s="194" t="s">
        <v>71</v>
      </c>
      <c r="AA28" s="195"/>
      <c r="AB28" s="195"/>
      <c r="AC28" s="195"/>
      <c r="AD28" s="196"/>
      <c r="AE28" s="197">
        <v>1.43</v>
      </c>
      <c r="AF28" s="198"/>
      <c r="AG28" s="198"/>
      <c r="AH28" s="198"/>
      <c r="AI28" s="198"/>
      <c r="AJ28" s="199"/>
      <c r="AK28" s="200">
        <v>1.43</v>
      </c>
      <c r="AL28" s="201"/>
      <c r="AM28" s="201"/>
      <c r="AN28" s="201"/>
      <c r="AO28" s="201"/>
      <c r="AP28" s="202"/>
      <c r="AQ28" s="200"/>
      <c r="AR28" s="201"/>
      <c r="AS28" s="201"/>
      <c r="AT28" s="201"/>
      <c r="AU28" s="201"/>
      <c r="AV28" s="202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4">
        <v>1.429</v>
      </c>
      <c r="BN28" s="204"/>
      <c r="BO28" s="204"/>
      <c r="BP28" s="204"/>
      <c r="BQ28" s="204"/>
      <c r="BR28" s="204"/>
      <c r="BS28" s="204"/>
      <c r="BT28" s="204"/>
      <c r="BU28" s="204"/>
      <c r="BV28" s="205">
        <f>BM28</f>
        <v>1.429</v>
      </c>
      <c r="BW28" s="205"/>
      <c r="BX28" s="205"/>
      <c r="BY28" s="205"/>
      <c r="BZ28" s="205"/>
      <c r="CA28" s="205"/>
      <c r="CB28" s="205"/>
      <c r="CC28" s="205"/>
      <c r="CD28" s="205"/>
      <c r="CE28" s="205"/>
    </row>
    <row r="29" spans="1:83" s="13" customFormat="1" ht="45" customHeight="1" x14ac:dyDescent="0.2">
      <c r="A29" s="185" t="s">
        <v>138</v>
      </c>
      <c r="B29" s="186"/>
      <c r="C29" s="187"/>
      <c r="D29" s="49" t="s">
        <v>88</v>
      </c>
      <c r="E29" s="188" t="s">
        <v>70</v>
      </c>
      <c r="F29" s="189"/>
      <c r="G29" s="189"/>
      <c r="H29" s="189"/>
      <c r="I29" s="189"/>
      <c r="J29" s="190"/>
      <c r="K29" s="206"/>
      <c r="L29" s="207"/>
      <c r="M29" s="207"/>
      <c r="N29" s="207"/>
      <c r="O29" s="207"/>
      <c r="P29" s="207"/>
      <c r="Q29" s="207"/>
      <c r="R29" s="207"/>
      <c r="S29" s="207"/>
      <c r="T29" s="208"/>
      <c r="U29" s="194" t="s">
        <v>71</v>
      </c>
      <c r="V29" s="195"/>
      <c r="W29" s="195"/>
      <c r="X29" s="195"/>
      <c r="Y29" s="196"/>
      <c r="Z29" s="194" t="s">
        <v>83</v>
      </c>
      <c r="AA29" s="195"/>
      <c r="AB29" s="195"/>
      <c r="AC29" s="195"/>
      <c r="AD29" s="196"/>
      <c r="AE29" s="197">
        <v>56.287999999999997</v>
      </c>
      <c r="AF29" s="198"/>
      <c r="AG29" s="198"/>
      <c r="AH29" s="198"/>
      <c r="AI29" s="198"/>
      <c r="AJ29" s="199"/>
      <c r="AK29" s="200">
        <v>56.29</v>
      </c>
      <c r="AL29" s="201"/>
      <c r="AM29" s="201"/>
      <c r="AN29" s="201"/>
      <c r="AO29" s="201"/>
      <c r="AP29" s="202"/>
      <c r="AQ29" s="200"/>
      <c r="AR29" s="201"/>
      <c r="AS29" s="201"/>
      <c r="AT29" s="201"/>
      <c r="AU29" s="201"/>
      <c r="AV29" s="202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4">
        <v>11.898</v>
      </c>
      <c r="BN29" s="204"/>
      <c r="BO29" s="204"/>
      <c r="BP29" s="204"/>
      <c r="BQ29" s="204"/>
      <c r="BR29" s="204"/>
      <c r="BS29" s="204"/>
      <c r="BT29" s="204"/>
      <c r="BU29" s="204"/>
      <c r="BV29" s="205">
        <f>BM29</f>
        <v>11.898</v>
      </c>
      <c r="BW29" s="205"/>
      <c r="BX29" s="205"/>
      <c r="BY29" s="205"/>
      <c r="BZ29" s="205"/>
      <c r="CA29" s="205"/>
      <c r="CB29" s="205"/>
      <c r="CC29" s="205"/>
      <c r="CD29" s="205"/>
      <c r="CE29" s="205"/>
    </row>
    <row r="30" spans="1:83" s="13" customFormat="1" ht="11.25" x14ac:dyDescent="0.2">
      <c r="A30" s="120" t="s">
        <v>22</v>
      </c>
      <c r="B30" s="121"/>
      <c r="C30" s="122"/>
      <c r="D30" s="46" t="s">
        <v>30</v>
      </c>
      <c r="E30" s="126"/>
      <c r="F30" s="127"/>
      <c r="G30" s="127"/>
      <c r="H30" s="127"/>
      <c r="I30" s="127"/>
      <c r="J30" s="128"/>
      <c r="K30" s="132"/>
      <c r="L30" s="133"/>
      <c r="M30" s="133"/>
      <c r="N30" s="133"/>
      <c r="O30" s="133"/>
      <c r="P30" s="133"/>
      <c r="Q30" s="133"/>
      <c r="R30" s="133"/>
      <c r="S30" s="133"/>
      <c r="T30" s="134"/>
      <c r="U30" s="209"/>
      <c r="V30" s="210"/>
      <c r="W30" s="210"/>
      <c r="X30" s="210"/>
      <c r="Y30" s="211"/>
      <c r="Z30" s="209"/>
      <c r="AA30" s="210"/>
      <c r="AB30" s="210"/>
      <c r="AC30" s="210"/>
      <c r="AD30" s="211"/>
      <c r="AE30" s="215">
        <f>SUM(AE32:AJ34)</f>
        <v>8.6005579999999995</v>
      </c>
      <c r="AF30" s="216"/>
      <c r="AG30" s="216"/>
      <c r="AH30" s="216"/>
      <c r="AI30" s="216"/>
      <c r="AJ30" s="217"/>
      <c r="AK30" s="215">
        <f>SUM(AK32:AP34)</f>
        <v>7.8398299999999992</v>
      </c>
      <c r="AL30" s="216"/>
      <c r="AM30" s="216"/>
      <c r="AN30" s="216"/>
      <c r="AO30" s="216"/>
      <c r="AP30" s="217"/>
      <c r="AQ30" s="215">
        <f>SUM(AQ32:AV34)</f>
        <v>3.7290000000000001</v>
      </c>
      <c r="AR30" s="216"/>
      <c r="AS30" s="216"/>
      <c r="AT30" s="216"/>
      <c r="AU30" s="216"/>
      <c r="AV30" s="217"/>
      <c r="AW30" s="132"/>
      <c r="AX30" s="133"/>
      <c r="AY30" s="133"/>
      <c r="AZ30" s="133"/>
      <c r="BA30" s="133"/>
      <c r="BB30" s="133"/>
      <c r="BC30" s="134"/>
      <c r="BD30" s="132"/>
      <c r="BE30" s="133"/>
      <c r="BF30" s="133"/>
      <c r="BG30" s="133"/>
      <c r="BH30" s="133"/>
      <c r="BI30" s="133"/>
      <c r="BJ30" s="133"/>
      <c r="BK30" s="133"/>
      <c r="BL30" s="134"/>
      <c r="BM30" s="221">
        <f>SUM(BM32:BU34)</f>
        <v>4.1110000000000007</v>
      </c>
      <c r="BN30" s="133"/>
      <c r="BO30" s="133"/>
      <c r="BP30" s="133"/>
      <c r="BQ30" s="133"/>
      <c r="BR30" s="133"/>
      <c r="BS30" s="133"/>
      <c r="BT30" s="133"/>
      <c r="BU30" s="134"/>
      <c r="BV30" s="221">
        <f>SUM(BV32:CE34)</f>
        <v>4.1110000000000007</v>
      </c>
      <c r="BW30" s="133"/>
      <c r="BX30" s="133"/>
      <c r="BY30" s="133"/>
      <c r="BZ30" s="133"/>
      <c r="CA30" s="133"/>
      <c r="CB30" s="133"/>
      <c r="CC30" s="133"/>
      <c r="CD30" s="133"/>
      <c r="CE30" s="134"/>
    </row>
    <row r="31" spans="1:83" s="13" customFormat="1" ht="11.25" x14ac:dyDescent="0.2">
      <c r="A31" s="123"/>
      <c r="B31" s="124"/>
      <c r="C31" s="125"/>
      <c r="D31" s="47" t="s">
        <v>31</v>
      </c>
      <c r="E31" s="129"/>
      <c r="F31" s="130"/>
      <c r="G31" s="130"/>
      <c r="H31" s="130"/>
      <c r="I31" s="130"/>
      <c r="J31" s="131"/>
      <c r="K31" s="135"/>
      <c r="L31" s="136"/>
      <c r="M31" s="136"/>
      <c r="N31" s="136"/>
      <c r="O31" s="136"/>
      <c r="P31" s="136"/>
      <c r="Q31" s="136"/>
      <c r="R31" s="136"/>
      <c r="S31" s="136"/>
      <c r="T31" s="137"/>
      <c r="U31" s="212"/>
      <c r="V31" s="213"/>
      <c r="W31" s="213"/>
      <c r="X31" s="213"/>
      <c r="Y31" s="214"/>
      <c r="Z31" s="212"/>
      <c r="AA31" s="213"/>
      <c r="AB31" s="213"/>
      <c r="AC31" s="213"/>
      <c r="AD31" s="214"/>
      <c r="AE31" s="218"/>
      <c r="AF31" s="219"/>
      <c r="AG31" s="219"/>
      <c r="AH31" s="219"/>
      <c r="AI31" s="219"/>
      <c r="AJ31" s="220"/>
      <c r="AK31" s="218"/>
      <c r="AL31" s="219"/>
      <c r="AM31" s="219"/>
      <c r="AN31" s="219"/>
      <c r="AO31" s="219"/>
      <c r="AP31" s="220"/>
      <c r="AQ31" s="218"/>
      <c r="AR31" s="219"/>
      <c r="AS31" s="219"/>
      <c r="AT31" s="219"/>
      <c r="AU31" s="219"/>
      <c r="AV31" s="220"/>
      <c r="AW31" s="135"/>
      <c r="AX31" s="136"/>
      <c r="AY31" s="136"/>
      <c r="AZ31" s="136"/>
      <c r="BA31" s="136"/>
      <c r="BB31" s="136"/>
      <c r="BC31" s="137"/>
      <c r="BD31" s="135"/>
      <c r="BE31" s="136"/>
      <c r="BF31" s="136"/>
      <c r="BG31" s="136"/>
      <c r="BH31" s="136"/>
      <c r="BI31" s="136"/>
      <c r="BJ31" s="136"/>
      <c r="BK31" s="136"/>
      <c r="BL31" s="137"/>
      <c r="BM31" s="135"/>
      <c r="BN31" s="136"/>
      <c r="BO31" s="136"/>
      <c r="BP31" s="136"/>
      <c r="BQ31" s="136"/>
      <c r="BR31" s="136"/>
      <c r="BS31" s="136"/>
      <c r="BT31" s="136"/>
      <c r="BU31" s="137"/>
      <c r="BV31" s="135"/>
      <c r="BW31" s="136"/>
      <c r="BX31" s="136"/>
      <c r="BY31" s="136"/>
      <c r="BZ31" s="136"/>
      <c r="CA31" s="136"/>
      <c r="CB31" s="136"/>
      <c r="CC31" s="136"/>
      <c r="CD31" s="136"/>
      <c r="CE31" s="137"/>
    </row>
    <row r="32" spans="1:83" s="13" customFormat="1" ht="22.5" customHeight="1" x14ac:dyDescent="0.2">
      <c r="A32" s="185" t="s">
        <v>139</v>
      </c>
      <c r="B32" s="186"/>
      <c r="C32" s="187"/>
      <c r="D32" s="50" t="s">
        <v>123</v>
      </c>
      <c r="E32" s="162" t="s">
        <v>70</v>
      </c>
      <c r="F32" s="163"/>
      <c r="G32" s="163"/>
      <c r="H32" s="163"/>
      <c r="I32" s="163"/>
      <c r="J32" s="164"/>
      <c r="K32" s="165"/>
      <c r="L32" s="166"/>
      <c r="M32" s="166"/>
      <c r="N32" s="166"/>
      <c r="O32" s="166"/>
      <c r="P32" s="166"/>
      <c r="Q32" s="166"/>
      <c r="R32" s="166"/>
      <c r="S32" s="166"/>
      <c r="T32" s="167"/>
      <c r="U32" s="222">
        <v>2012</v>
      </c>
      <c r="V32" s="223"/>
      <c r="W32" s="223"/>
      <c r="X32" s="223"/>
      <c r="Y32" s="224"/>
      <c r="Z32" s="168" t="s">
        <v>71</v>
      </c>
      <c r="AA32" s="169"/>
      <c r="AB32" s="169"/>
      <c r="AC32" s="169"/>
      <c r="AD32" s="170"/>
      <c r="AE32" s="171">
        <v>6.6505580000000002</v>
      </c>
      <c r="AF32" s="172"/>
      <c r="AG32" s="172"/>
      <c r="AH32" s="172"/>
      <c r="AI32" s="172"/>
      <c r="AJ32" s="173"/>
      <c r="AK32" s="171">
        <v>5.8898299999999999</v>
      </c>
      <c r="AL32" s="172"/>
      <c r="AM32" s="172"/>
      <c r="AN32" s="172"/>
      <c r="AO32" s="172"/>
      <c r="AP32" s="173"/>
      <c r="AQ32" s="171">
        <v>3.7290000000000001</v>
      </c>
      <c r="AR32" s="172"/>
      <c r="AS32" s="172"/>
      <c r="AT32" s="172"/>
      <c r="AU32" s="172"/>
      <c r="AV32" s="173"/>
      <c r="AW32" s="165"/>
      <c r="AX32" s="166"/>
      <c r="AY32" s="166"/>
      <c r="AZ32" s="166"/>
      <c r="BA32" s="166"/>
      <c r="BB32" s="166"/>
      <c r="BC32" s="167"/>
      <c r="BD32" s="165"/>
      <c r="BE32" s="166"/>
      <c r="BF32" s="166"/>
      <c r="BG32" s="166"/>
      <c r="BH32" s="166"/>
      <c r="BI32" s="166"/>
      <c r="BJ32" s="166"/>
      <c r="BK32" s="166"/>
      <c r="BL32" s="167"/>
      <c r="BM32" s="225">
        <v>2.161</v>
      </c>
      <c r="BN32" s="226"/>
      <c r="BO32" s="226"/>
      <c r="BP32" s="226"/>
      <c r="BQ32" s="226"/>
      <c r="BR32" s="226"/>
      <c r="BS32" s="226"/>
      <c r="BT32" s="226"/>
      <c r="BU32" s="227"/>
      <c r="BV32" s="225">
        <f t="shared" ref="BV32:BV38" si="0">BM32</f>
        <v>2.161</v>
      </c>
      <c r="BW32" s="226"/>
      <c r="BX32" s="226"/>
      <c r="BY32" s="226"/>
      <c r="BZ32" s="226"/>
      <c r="CA32" s="226"/>
      <c r="CB32" s="226"/>
      <c r="CC32" s="226"/>
      <c r="CD32" s="226"/>
      <c r="CE32" s="227"/>
    </row>
    <row r="33" spans="1:83" s="13" customFormat="1" ht="26.25" customHeight="1" x14ac:dyDescent="0.2">
      <c r="A33" s="185" t="s">
        <v>140</v>
      </c>
      <c r="B33" s="186"/>
      <c r="C33" s="187"/>
      <c r="D33" s="50" t="s">
        <v>97</v>
      </c>
      <c r="E33" s="162"/>
      <c r="F33" s="163"/>
      <c r="G33" s="163"/>
      <c r="H33" s="163"/>
      <c r="I33" s="163"/>
      <c r="J33" s="164"/>
      <c r="K33" s="165"/>
      <c r="L33" s="166"/>
      <c r="M33" s="166"/>
      <c r="N33" s="166"/>
      <c r="O33" s="166"/>
      <c r="P33" s="166"/>
      <c r="Q33" s="166"/>
      <c r="R33" s="166"/>
      <c r="S33" s="166"/>
      <c r="T33" s="167"/>
      <c r="U33" s="222">
        <v>2014</v>
      </c>
      <c r="V33" s="223"/>
      <c r="W33" s="223"/>
      <c r="X33" s="223"/>
      <c r="Y33" s="224"/>
      <c r="Z33" s="168" t="s">
        <v>71</v>
      </c>
      <c r="AA33" s="169"/>
      <c r="AB33" s="169"/>
      <c r="AC33" s="169"/>
      <c r="AD33" s="170"/>
      <c r="AE33" s="171">
        <v>0.6</v>
      </c>
      <c r="AF33" s="172"/>
      <c r="AG33" s="172"/>
      <c r="AH33" s="172"/>
      <c r="AI33" s="172"/>
      <c r="AJ33" s="173"/>
      <c r="AK33" s="171">
        <v>0.6</v>
      </c>
      <c r="AL33" s="172"/>
      <c r="AM33" s="172"/>
      <c r="AN33" s="172"/>
      <c r="AO33" s="172"/>
      <c r="AP33" s="173"/>
      <c r="AQ33" s="171"/>
      <c r="AR33" s="172"/>
      <c r="AS33" s="172"/>
      <c r="AT33" s="172"/>
      <c r="AU33" s="172"/>
      <c r="AV33" s="173"/>
      <c r="AW33" s="165"/>
      <c r="AX33" s="166"/>
      <c r="AY33" s="166"/>
      <c r="AZ33" s="166"/>
      <c r="BA33" s="166"/>
      <c r="BB33" s="166"/>
      <c r="BC33" s="167"/>
      <c r="BD33" s="228"/>
      <c r="BE33" s="166"/>
      <c r="BF33" s="166"/>
      <c r="BG33" s="166"/>
      <c r="BH33" s="166"/>
      <c r="BI33" s="166"/>
      <c r="BJ33" s="166"/>
      <c r="BK33" s="166"/>
      <c r="BL33" s="167"/>
      <c r="BM33" s="225">
        <v>0.6</v>
      </c>
      <c r="BN33" s="226"/>
      <c r="BO33" s="226"/>
      <c r="BP33" s="226"/>
      <c r="BQ33" s="226"/>
      <c r="BR33" s="226"/>
      <c r="BS33" s="226"/>
      <c r="BT33" s="226"/>
      <c r="BU33" s="227"/>
      <c r="BV33" s="225">
        <f t="shared" si="0"/>
        <v>0.6</v>
      </c>
      <c r="BW33" s="226"/>
      <c r="BX33" s="226"/>
      <c r="BY33" s="226"/>
      <c r="BZ33" s="226"/>
      <c r="CA33" s="226"/>
      <c r="CB33" s="226"/>
      <c r="CC33" s="226"/>
      <c r="CD33" s="226"/>
      <c r="CE33" s="227"/>
    </row>
    <row r="34" spans="1:83" s="42" customFormat="1" ht="33.75" x14ac:dyDescent="0.2">
      <c r="A34" s="185" t="s">
        <v>141</v>
      </c>
      <c r="B34" s="186"/>
      <c r="C34" s="187"/>
      <c r="D34" s="50" t="s">
        <v>96</v>
      </c>
      <c r="E34" s="162"/>
      <c r="F34" s="163"/>
      <c r="G34" s="163"/>
      <c r="H34" s="163"/>
      <c r="I34" s="163"/>
      <c r="J34" s="164"/>
      <c r="K34" s="165"/>
      <c r="L34" s="166"/>
      <c r="M34" s="166"/>
      <c r="N34" s="166"/>
      <c r="O34" s="166"/>
      <c r="P34" s="166"/>
      <c r="Q34" s="166"/>
      <c r="R34" s="166"/>
      <c r="S34" s="166"/>
      <c r="T34" s="167"/>
      <c r="U34" s="222">
        <v>2014</v>
      </c>
      <c r="V34" s="223"/>
      <c r="W34" s="223"/>
      <c r="X34" s="223"/>
      <c r="Y34" s="224"/>
      <c r="Z34" s="168" t="s">
        <v>71</v>
      </c>
      <c r="AA34" s="169"/>
      <c r="AB34" s="169"/>
      <c r="AC34" s="169"/>
      <c r="AD34" s="170"/>
      <c r="AE34" s="171">
        <v>1.35</v>
      </c>
      <c r="AF34" s="172"/>
      <c r="AG34" s="172"/>
      <c r="AH34" s="172"/>
      <c r="AI34" s="172"/>
      <c r="AJ34" s="173"/>
      <c r="AK34" s="171">
        <v>1.35</v>
      </c>
      <c r="AL34" s="172"/>
      <c r="AM34" s="172"/>
      <c r="AN34" s="172"/>
      <c r="AO34" s="172"/>
      <c r="AP34" s="173"/>
      <c r="AQ34" s="171"/>
      <c r="AR34" s="172"/>
      <c r="AS34" s="172"/>
      <c r="AT34" s="172"/>
      <c r="AU34" s="172"/>
      <c r="AV34" s="173"/>
      <c r="AW34" s="165"/>
      <c r="AX34" s="166"/>
      <c r="AY34" s="166"/>
      <c r="AZ34" s="166"/>
      <c r="BA34" s="166"/>
      <c r="BB34" s="166"/>
      <c r="BC34" s="167"/>
      <c r="BD34" s="165"/>
      <c r="BE34" s="166"/>
      <c r="BF34" s="166"/>
      <c r="BG34" s="166"/>
      <c r="BH34" s="166"/>
      <c r="BI34" s="166"/>
      <c r="BJ34" s="166"/>
      <c r="BK34" s="166"/>
      <c r="BL34" s="167"/>
      <c r="BM34" s="225">
        <v>1.35</v>
      </c>
      <c r="BN34" s="226"/>
      <c r="BO34" s="226"/>
      <c r="BP34" s="226"/>
      <c r="BQ34" s="226"/>
      <c r="BR34" s="226"/>
      <c r="BS34" s="226"/>
      <c r="BT34" s="226"/>
      <c r="BU34" s="227"/>
      <c r="BV34" s="225">
        <f t="shared" si="0"/>
        <v>1.35</v>
      </c>
      <c r="BW34" s="226"/>
      <c r="BX34" s="226"/>
      <c r="BY34" s="226"/>
      <c r="BZ34" s="226"/>
      <c r="CA34" s="226"/>
      <c r="CB34" s="226"/>
      <c r="CC34" s="226"/>
      <c r="CD34" s="226"/>
      <c r="CE34" s="227"/>
    </row>
    <row r="35" spans="1:83" s="2" customFormat="1" ht="54.75" customHeight="1" x14ac:dyDescent="0.2">
      <c r="A35" s="229" t="s">
        <v>23</v>
      </c>
      <c r="B35" s="230"/>
      <c r="C35" s="231"/>
      <c r="D35" s="38" t="s">
        <v>94</v>
      </c>
      <c r="E35" s="232" t="s">
        <v>70</v>
      </c>
      <c r="F35" s="233"/>
      <c r="G35" s="233"/>
      <c r="H35" s="233"/>
      <c r="I35" s="233"/>
      <c r="J35" s="234"/>
      <c r="K35" s="235" t="s">
        <v>78</v>
      </c>
      <c r="L35" s="236"/>
      <c r="M35" s="236"/>
      <c r="N35" s="236"/>
      <c r="O35" s="236"/>
      <c r="P35" s="236"/>
      <c r="Q35" s="236"/>
      <c r="R35" s="236"/>
      <c r="S35" s="236"/>
      <c r="T35" s="237"/>
      <c r="U35" s="238" t="s">
        <v>71</v>
      </c>
      <c r="V35" s="239"/>
      <c r="W35" s="239"/>
      <c r="X35" s="239"/>
      <c r="Y35" s="240"/>
      <c r="Z35" s="238" t="s">
        <v>73</v>
      </c>
      <c r="AA35" s="239"/>
      <c r="AB35" s="239"/>
      <c r="AC35" s="239"/>
      <c r="AD35" s="240"/>
      <c r="AE35" s="241">
        <f>SUM(AE36:AJ39)</f>
        <v>2.069</v>
      </c>
      <c r="AF35" s="242"/>
      <c r="AG35" s="242"/>
      <c r="AH35" s="242"/>
      <c r="AI35" s="242"/>
      <c r="AJ35" s="243"/>
      <c r="AK35" s="241">
        <f>SUM(AK36:AP39)</f>
        <v>2.069</v>
      </c>
      <c r="AL35" s="242"/>
      <c r="AM35" s="242"/>
      <c r="AN35" s="242"/>
      <c r="AO35" s="242"/>
      <c r="AP35" s="243"/>
      <c r="AQ35" s="244"/>
      <c r="AR35" s="245"/>
      <c r="AS35" s="245"/>
      <c r="AT35" s="245"/>
      <c r="AU35" s="245"/>
      <c r="AV35" s="246"/>
      <c r="AW35" s="247" t="s">
        <v>77</v>
      </c>
      <c r="AX35" s="248"/>
      <c r="AY35" s="248"/>
      <c r="AZ35" s="248"/>
      <c r="BA35" s="248"/>
      <c r="BB35" s="248"/>
      <c r="BC35" s="249"/>
      <c r="BD35" s="247" t="s">
        <v>85</v>
      </c>
      <c r="BE35" s="248"/>
      <c r="BF35" s="248"/>
      <c r="BG35" s="248"/>
      <c r="BH35" s="248"/>
      <c r="BI35" s="248"/>
      <c r="BJ35" s="248"/>
      <c r="BK35" s="248"/>
      <c r="BL35" s="249"/>
      <c r="BM35" s="241">
        <f>SUM(BM36:BU39)</f>
        <v>2.0629999999999997</v>
      </c>
      <c r="BN35" s="242"/>
      <c r="BO35" s="242"/>
      <c r="BP35" s="242"/>
      <c r="BQ35" s="242"/>
      <c r="BR35" s="242"/>
      <c r="BS35" s="242"/>
      <c r="BT35" s="242"/>
      <c r="BU35" s="243"/>
      <c r="BV35" s="241">
        <f>SUM(BV36:CE39)</f>
        <v>2.0629999999999997</v>
      </c>
      <c r="BW35" s="242"/>
      <c r="BX35" s="242"/>
      <c r="BY35" s="242"/>
      <c r="BZ35" s="242"/>
      <c r="CA35" s="242"/>
      <c r="CB35" s="242"/>
      <c r="CC35" s="242"/>
      <c r="CD35" s="242"/>
      <c r="CE35" s="243"/>
    </row>
    <row r="36" spans="1:83" s="2" customFormat="1" ht="36.75" customHeight="1" x14ac:dyDescent="0.2">
      <c r="A36" s="159" t="s">
        <v>124</v>
      </c>
      <c r="B36" s="250"/>
      <c r="C36" s="251"/>
      <c r="D36" s="50" t="s">
        <v>100</v>
      </c>
      <c r="E36" s="162"/>
      <c r="F36" s="163"/>
      <c r="G36" s="163"/>
      <c r="H36" s="163"/>
      <c r="I36" s="163"/>
      <c r="J36" s="164"/>
      <c r="K36" s="165"/>
      <c r="L36" s="166"/>
      <c r="M36" s="166"/>
      <c r="N36" s="166"/>
      <c r="O36" s="166"/>
      <c r="P36" s="166"/>
      <c r="Q36" s="166"/>
      <c r="R36" s="166"/>
      <c r="S36" s="166"/>
      <c r="T36" s="167"/>
      <c r="U36" s="168" t="s">
        <v>71</v>
      </c>
      <c r="V36" s="169"/>
      <c r="W36" s="169"/>
      <c r="X36" s="169"/>
      <c r="Y36" s="170"/>
      <c r="Z36" s="168" t="s">
        <v>71</v>
      </c>
      <c r="AA36" s="169"/>
      <c r="AB36" s="169"/>
      <c r="AC36" s="169"/>
      <c r="AD36" s="170"/>
      <c r="AE36" s="171">
        <v>0.19</v>
      </c>
      <c r="AF36" s="172"/>
      <c r="AG36" s="172"/>
      <c r="AH36" s="172"/>
      <c r="AI36" s="172"/>
      <c r="AJ36" s="173"/>
      <c r="AK36" s="171">
        <v>0.19</v>
      </c>
      <c r="AL36" s="172"/>
      <c r="AM36" s="172"/>
      <c r="AN36" s="172"/>
      <c r="AO36" s="172"/>
      <c r="AP36" s="173"/>
      <c r="AQ36" s="252"/>
      <c r="AR36" s="253"/>
      <c r="AS36" s="253"/>
      <c r="AT36" s="253"/>
      <c r="AU36" s="253"/>
      <c r="AV36" s="254"/>
      <c r="AW36" s="165"/>
      <c r="AX36" s="166"/>
      <c r="AY36" s="166"/>
      <c r="AZ36" s="166"/>
      <c r="BA36" s="166"/>
      <c r="BB36" s="166"/>
      <c r="BC36" s="167"/>
      <c r="BD36" s="165"/>
      <c r="BE36" s="166"/>
      <c r="BF36" s="166"/>
      <c r="BG36" s="166"/>
      <c r="BH36" s="166"/>
      <c r="BI36" s="166"/>
      <c r="BJ36" s="166"/>
      <c r="BK36" s="166"/>
      <c r="BL36" s="167"/>
      <c r="BM36" s="171">
        <v>0.19</v>
      </c>
      <c r="BN36" s="172"/>
      <c r="BO36" s="172"/>
      <c r="BP36" s="172"/>
      <c r="BQ36" s="172"/>
      <c r="BR36" s="172"/>
      <c r="BS36" s="172"/>
      <c r="BT36" s="172"/>
      <c r="BU36" s="173"/>
      <c r="BV36" s="171">
        <f t="shared" si="0"/>
        <v>0.19</v>
      </c>
      <c r="BW36" s="172"/>
      <c r="BX36" s="172"/>
      <c r="BY36" s="172"/>
      <c r="BZ36" s="172"/>
      <c r="CA36" s="172"/>
      <c r="CB36" s="172"/>
      <c r="CC36" s="172"/>
      <c r="CD36" s="172"/>
      <c r="CE36" s="173"/>
    </row>
    <row r="37" spans="1:83" s="2" customFormat="1" ht="45" customHeight="1" x14ac:dyDescent="0.2">
      <c r="A37" s="159" t="s">
        <v>125</v>
      </c>
      <c r="B37" s="250"/>
      <c r="C37" s="251"/>
      <c r="D37" s="50" t="s">
        <v>99</v>
      </c>
      <c r="E37" s="162"/>
      <c r="F37" s="163"/>
      <c r="G37" s="163"/>
      <c r="H37" s="163"/>
      <c r="I37" s="163"/>
      <c r="J37" s="164"/>
      <c r="K37" s="165"/>
      <c r="L37" s="166"/>
      <c r="M37" s="166"/>
      <c r="N37" s="166"/>
      <c r="O37" s="166"/>
      <c r="P37" s="166"/>
      <c r="Q37" s="166"/>
      <c r="R37" s="166"/>
      <c r="S37" s="166"/>
      <c r="T37" s="167"/>
      <c r="U37" s="168" t="s">
        <v>71</v>
      </c>
      <c r="V37" s="169"/>
      <c r="W37" s="169"/>
      <c r="X37" s="169"/>
      <c r="Y37" s="170"/>
      <c r="Z37" s="168" t="s">
        <v>71</v>
      </c>
      <c r="AA37" s="169"/>
      <c r="AB37" s="169"/>
      <c r="AC37" s="169"/>
      <c r="AD37" s="170"/>
      <c r="AE37" s="171">
        <v>0.5</v>
      </c>
      <c r="AF37" s="172"/>
      <c r="AG37" s="172"/>
      <c r="AH37" s="172"/>
      <c r="AI37" s="172"/>
      <c r="AJ37" s="173"/>
      <c r="AK37" s="171">
        <v>0.5</v>
      </c>
      <c r="AL37" s="172"/>
      <c r="AM37" s="172"/>
      <c r="AN37" s="172"/>
      <c r="AO37" s="172"/>
      <c r="AP37" s="173"/>
      <c r="AQ37" s="252"/>
      <c r="AR37" s="253"/>
      <c r="AS37" s="253"/>
      <c r="AT37" s="253"/>
      <c r="AU37" s="253"/>
      <c r="AV37" s="254"/>
      <c r="AW37" s="165"/>
      <c r="AX37" s="166"/>
      <c r="AY37" s="166"/>
      <c r="AZ37" s="166"/>
      <c r="BA37" s="166"/>
      <c r="BB37" s="166"/>
      <c r="BC37" s="167"/>
      <c r="BD37" s="165"/>
      <c r="BE37" s="166"/>
      <c r="BF37" s="166"/>
      <c r="BG37" s="166"/>
      <c r="BH37" s="166"/>
      <c r="BI37" s="166"/>
      <c r="BJ37" s="166"/>
      <c r="BK37" s="166"/>
      <c r="BL37" s="167"/>
      <c r="BM37" s="171">
        <v>0.5</v>
      </c>
      <c r="BN37" s="172"/>
      <c r="BO37" s="172"/>
      <c r="BP37" s="172"/>
      <c r="BQ37" s="172"/>
      <c r="BR37" s="172"/>
      <c r="BS37" s="172"/>
      <c r="BT37" s="172"/>
      <c r="BU37" s="173"/>
      <c r="BV37" s="171">
        <f t="shared" si="0"/>
        <v>0.5</v>
      </c>
      <c r="BW37" s="172"/>
      <c r="BX37" s="172"/>
      <c r="BY37" s="172"/>
      <c r="BZ37" s="172"/>
      <c r="CA37" s="172"/>
      <c r="CB37" s="172"/>
      <c r="CC37" s="172"/>
      <c r="CD37" s="172"/>
      <c r="CE37" s="173"/>
    </row>
    <row r="38" spans="1:83" s="2" customFormat="1" ht="45" customHeight="1" x14ac:dyDescent="0.2">
      <c r="A38" s="159" t="s">
        <v>126</v>
      </c>
      <c r="B38" s="250"/>
      <c r="C38" s="251"/>
      <c r="D38" s="50" t="s">
        <v>98</v>
      </c>
      <c r="E38" s="162"/>
      <c r="F38" s="163"/>
      <c r="G38" s="163"/>
      <c r="H38" s="163"/>
      <c r="I38" s="163"/>
      <c r="J38" s="164"/>
      <c r="K38" s="165"/>
      <c r="L38" s="166"/>
      <c r="M38" s="166"/>
      <c r="N38" s="166"/>
      <c r="O38" s="166"/>
      <c r="P38" s="166"/>
      <c r="Q38" s="166"/>
      <c r="R38" s="166"/>
      <c r="S38" s="166"/>
      <c r="T38" s="167"/>
      <c r="U38" s="168" t="s">
        <v>71</v>
      </c>
      <c r="V38" s="169"/>
      <c r="W38" s="169"/>
      <c r="X38" s="169"/>
      <c r="Y38" s="170"/>
      <c r="Z38" s="168" t="s">
        <v>71</v>
      </c>
      <c r="AA38" s="169"/>
      <c r="AB38" s="169"/>
      <c r="AC38" s="169"/>
      <c r="AD38" s="170"/>
      <c r="AE38" s="171">
        <v>0.56599999999999995</v>
      </c>
      <c r="AF38" s="172"/>
      <c r="AG38" s="172"/>
      <c r="AH38" s="172"/>
      <c r="AI38" s="172"/>
      <c r="AJ38" s="173"/>
      <c r="AK38" s="171">
        <v>0.56599999999999995</v>
      </c>
      <c r="AL38" s="172"/>
      <c r="AM38" s="172"/>
      <c r="AN38" s="172"/>
      <c r="AO38" s="172"/>
      <c r="AP38" s="173"/>
      <c r="AQ38" s="252"/>
      <c r="AR38" s="253"/>
      <c r="AS38" s="253"/>
      <c r="AT38" s="253"/>
      <c r="AU38" s="253"/>
      <c r="AV38" s="254"/>
      <c r="AW38" s="165"/>
      <c r="AX38" s="166"/>
      <c r="AY38" s="166"/>
      <c r="AZ38" s="166"/>
      <c r="BA38" s="166"/>
      <c r="BB38" s="166"/>
      <c r="BC38" s="167"/>
      <c r="BD38" s="165"/>
      <c r="BE38" s="166"/>
      <c r="BF38" s="166"/>
      <c r="BG38" s="166"/>
      <c r="BH38" s="166"/>
      <c r="BI38" s="166"/>
      <c r="BJ38" s="166"/>
      <c r="BK38" s="166"/>
      <c r="BL38" s="167"/>
      <c r="BM38" s="171">
        <v>0.56000000000000005</v>
      </c>
      <c r="BN38" s="172"/>
      <c r="BO38" s="172"/>
      <c r="BP38" s="172"/>
      <c r="BQ38" s="172"/>
      <c r="BR38" s="172"/>
      <c r="BS38" s="172"/>
      <c r="BT38" s="172"/>
      <c r="BU38" s="173"/>
      <c r="BV38" s="171">
        <f t="shared" si="0"/>
        <v>0.56000000000000005</v>
      </c>
      <c r="BW38" s="172"/>
      <c r="BX38" s="172"/>
      <c r="BY38" s="172"/>
      <c r="BZ38" s="172"/>
      <c r="CA38" s="172"/>
      <c r="CB38" s="172"/>
      <c r="CC38" s="172"/>
      <c r="CD38" s="172"/>
      <c r="CE38" s="173"/>
    </row>
    <row r="39" spans="1:83" s="24" customFormat="1" ht="28.5" customHeight="1" x14ac:dyDescent="0.2">
      <c r="A39" s="159" t="s">
        <v>127</v>
      </c>
      <c r="B39" s="250"/>
      <c r="C39" s="251"/>
      <c r="D39" s="50" t="s">
        <v>132</v>
      </c>
      <c r="E39" s="162"/>
      <c r="F39" s="163"/>
      <c r="G39" s="163"/>
      <c r="H39" s="163"/>
      <c r="I39" s="163"/>
      <c r="J39" s="164"/>
      <c r="K39" s="165"/>
      <c r="L39" s="166"/>
      <c r="M39" s="166"/>
      <c r="N39" s="166"/>
      <c r="O39" s="166"/>
      <c r="P39" s="166"/>
      <c r="Q39" s="166"/>
      <c r="R39" s="166"/>
      <c r="S39" s="166"/>
      <c r="T39" s="167"/>
      <c r="U39" s="168" t="s">
        <v>71</v>
      </c>
      <c r="V39" s="169"/>
      <c r="W39" s="169"/>
      <c r="X39" s="169"/>
      <c r="Y39" s="170"/>
      <c r="Z39" s="168" t="s">
        <v>83</v>
      </c>
      <c r="AA39" s="169"/>
      <c r="AB39" s="169"/>
      <c r="AC39" s="169"/>
      <c r="AD39" s="170"/>
      <c r="AE39" s="171">
        <v>0.81299999999999994</v>
      </c>
      <c r="AF39" s="172"/>
      <c r="AG39" s="172"/>
      <c r="AH39" s="172"/>
      <c r="AI39" s="172"/>
      <c r="AJ39" s="173"/>
      <c r="AK39" s="171">
        <v>0.81299999999999994</v>
      </c>
      <c r="AL39" s="172"/>
      <c r="AM39" s="172"/>
      <c r="AN39" s="172"/>
      <c r="AO39" s="172"/>
      <c r="AP39" s="173"/>
      <c r="AQ39" s="252"/>
      <c r="AR39" s="253"/>
      <c r="AS39" s="253"/>
      <c r="AT39" s="253"/>
      <c r="AU39" s="253"/>
      <c r="AV39" s="254"/>
      <c r="AW39" s="165"/>
      <c r="AX39" s="166"/>
      <c r="AY39" s="166"/>
      <c r="AZ39" s="166"/>
      <c r="BA39" s="166"/>
      <c r="BB39" s="166"/>
      <c r="BC39" s="167"/>
      <c r="BD39" s="165"/>
      <c r="BE39" s="166"/>
      <c r="BF39" s="166"/>
      <c r="BG39" s="166"/>
      <c r="BH39" s="166"/>
      <c r="BI39" s="166"/>
      <c r="BJ39" s="166"/>
      <c r="BK39" s="166"/>
      <c r="BL39" s="167"/>
      <c r="BM39" s="171">
        <v>0.81299999999999994</v>
      </c>
      <c r="BN39" s="172"/>
      <c r="BO39" s="172"/>
      <c r="BP39" s="172"/>
      <c r="BQ39" s="172"/>
      <c r="BR39" s="172"/>
      <c r="BS39" s="172"/>
      <c r="BT39" s="172"/>
      <c r="BU39" s="173"/>
      <c r="BV39" s="171">
        <f>BM39</f>
        <v>0.81299999999999994</v>
      </c>
      <c r="BW39" s="172"/>
      <c r="BX39" s="172"/>
      <c r="BY39" s="172"/>
      <c r="BZ39" s="172"/>
      <c r="CA39" s="172"/>
      <c r="CB39" s="172"/>
      <c r="CC39" s="172"/>
      <c r="CD39" s="172"/>
      <c r="CE39" s="173"/>
    </row>
    <row r="40" spans="1:83" s="2" customFormat="1" ht="12.75" customHeight="1" x14ac:dyDescent="0.2">
      <c r="A40" s="120" t="s">
        <v>142</v>
      </c>
      <c r="B40" s="121"/>
      <c r="C40" s="122"/>
      <c r="D40" s="255" t="s">
        <v>92</v>
      </c>
      <c r="E40" s="126"/>
      <c r="F40" s="127"/>
      <c r="G40" s="127"/>
      <c r="H40" s="127"/>
      <c r="I40" s="127"/>
      <c r="J40" s="128"/>
      <c r="K40" s="132"/>
      <c r="L40" s="133"/>
      <c r="M40" s="133"/>
      <c r="N40" s="133"/>
      <c r="O40" s="133"/>
      <c r="P40" s="133"/>
      <c r="Q40" s="133"/>
      <c r="R40" s="133"/>
      <c r="S40" s="133"/>
      <c r="T40" s="134"/>
      <c r="U40" s="209"/>
      <c r="V40" s="210"/>
      <c r="W40" s="210"/>
      <c r="X40" s="210"/>
      <c r="Y40" s="211"/>
      <c r="Z40" s="209"/>
      <c r="AA40" s="210"/>
      <c r="AB40" s="210"/>
      <c r="AC40" s="210"/>
      <c r="AD40" s="211"/>
      <c r="AE40" s="215">
        <f>SUM(AE42:AJ43)</f>
        <v>0.59000000000000008</v>
      </c>
      <c r="AF40" s="216"/>
      <c r="AG40" s="216"/>
      <c r="AH40" s="216"/>
      <c r="AI40" s="216"/>
      <c r="AJ40" s="217"/>
      <c r="AK40" s="215">
        <f>SUM(AK42:AP43)</f>
        <v>0.59000000000000008</v>
      </c>
      <c r="AL40" s="216"/>
      <c r="AM40" s="216"/>
      <c r="AN40" s="216"/>
      <c r="AO40" s="216"/>
      <c r="AP40" s="217"/>
      <c r="AQ40" s="138"/>
      <c r="AR40" s="139"/>
      <c r="AS40" s="139"/>
      <c r="AT40" s="139"/>
      <c r="AU40" s="139"/>
      <c r="AV40" s="140"/>
      <c r="AW40" s="132"/>
      <c r="AX40" s="133"/>
      <c r="AY40" s="133"/>
      <c r="AZ40" s="133"/>
      <c r="BA40" s="133"/>
      <c r="BB40" s="133"/>
      <c r="BC40" s="134"/>
      <c r="BD40" s="132"/>
      <c r="BE40" s="133"/>
      <c r="BF40" s="133"/>
      <c r="BG40" s="133"/>
      <c r="BH40" s="133"/>
      <c r="BI40" s="133"/>
      <c r="BJ40" s="133"/>
      <c r="BK40" s="133"/>
      <c r="BL40" s="134"/>
      <c r="BM40" s="138">
        <f>SUM(BM42:BU43)</f>
        <v>0.59000000000000008</v>
      </c>
      <c r="BN40" s="139"/>
      <c r="BO40" s="139"/>
      <c r="BP40" s="139"/>
      <c r="BQ40" s="139"/>
      <c r="BR40" s="139"/>
      <c r="BS40" s="139"/>
      <c r="BT40" s="139"/>
      <c r="BU40" s="140"/>
      <c r="BV40" s="138">
        <f>SUM(BV42:CE43)</f>
        <v>0.59000000000000008</v>
      </c>
      <c r="BW40" s="139"/>
      <c r="BX40" s="139"/>
      <c r="BY40" s="139"/>
      <c r="BZ40" s="139"/>
      <c r="CA40" s="139"/>
      <c r="CB40" s="139"/>
      <c r="CC40" s="139"/>
      <c r="CD40" s="139"/>
      <c r="CE40" s="140"/>
    </row>
    <row r="41" spans="1:83" s="2" customFormat="1" ht="11.25" x14ac:dyDescent="0.2">
      <c r="A41" s="123"/>
      <c r="B41" s="124"/>
      <c r="C41" s="125"/>
      <c r="D41" s="256"/>
      <c r="E41" s="129"/>
      <c r="F41" s="130"/>
      <c r="G41" s="130"/>
      <c r="H41" s="130"/>
      <c r="I41" s="130"/>
      <c r="J41" s="131"/>
      <c r="K41" s="135"/>
      <c r="L41" s="136"/>
      <c r="M41" s="136"/>
      <c r="N41" s="136"/>
      <c r="O41" s="136"/>
      <c r="P41" s="136"/>
      <c r="Q41" s="136"/>
      <c r="R41" s="136"/>
      <c r="S41" s="136"/>
      <c r="T41" s="137"/>
      <c r="U41" s="212"/>
      <c r="V41" s="213"/>
      <c r="W41" s="213"/>
      <c r="X41" s="213"/>
      <c r="Y41" s="214"/>
      <c r="Z41" s="212"/>
      <c r="AA41" s="213"/>
      <c r="AB41" s="213"/>
      <c r="AC41" s="213"/>
      <c r="AD41" s="214"/>
      <c r="AE41" s="218"/>
      <c r="AF41" s="219"/>
      <c r="AG41" s="219"/>
      <c r="AH41" s="219"/>
      <c r="AI41" s="219"/>
      <c r="AJ41" s="220"/>
      <c r="AK41" s="218"/>
      <c r="AL41" s="219"/>
      <c r="AM41" s="219"/>
      <c r="AN41" s="219"/>
      <c r="AO41" s="219"/>
      <c r="AP41" s="220"/>
      <c r="AQ41" s="141"/>
      <c r="AR41" s="142"/>
      <c r="AS41" s="142"/>
      <c r="AT41" s="142"/>
      <c r="AU41" s="142"/>
      <c r="AV41" s="143"/>
      <c r="AW41" s="135"/>
      <c r="AX41" s="136"/>
      <c r="AY41" s="136"/>
      <c r="AZ41" s="136"/>
      <c r="BA41" s="136"/>
      <c r="BB41" s="136"/>
      <c r="BC41" s="137"/>
      <c r="BD41" s="135"/>
      <c r="BE41" s="136"/>
      <c r="BF41" s="136"/>
      <c r="BG41" s="136"/>
      <c r="BH41" s="136"/>
      <c r="BI41" s="136"/>
      <c r="BJ41" s="136"/>
      <c r="BK41" s="136"/>
      <c r="BL41" s="137"/>
      <c r="BM41" s="141"/>
      <c r="BN41" s="142"/>
      <c r="BO41" s="142"/>
      <c r="BP41" s="142"/>
      <c r="BQ41" s="142"/>
      <c r="BR41" s="142"/>
      <c r="BS41" s="142"/>
      <c r="BT41" s="142"/>
      <c r="BU41" s="143"/>
      <c r="BV41" s="141"/>
      <c r="BW41" s="142"/>
      <c r="BX41" s="142"/>
      <c r="BY41" s="142"/>
      <c r="BZ41" s="142"/>
      <c r="CA41" s="142"/>
      <c r="CB41" s="142"/>
      <c r="CC41" s="142"/>
      <c r="CD41" s="142"/>
      <c r="CE41" s="143"/>
    </row>
    <row r="42" spans="1:83" ht="44.25" customHeight="1" x14ac:dyDescent="0.2">
      <c r="A42" s="159" t="s">
        <v>143</v>
      </c>
      <c r="B42" s="160"/>
      <c r="C42" s="161"/>
      <c r="D42" s="50" t="s">
        <v>102</v>
      </c>
      <c r="E42" s="162"/>
      <c r="F42" s="163"/>
      <c r="G42" s="163"/>
      <c r="H42" s="163"/>
      <c r="I42" s="163"/>
      <c r="J42" s="164"/>
      <c r="K42" s="222"/>
      <c r="L42" s="223"/>
      <c r="M42" s="223"/>
      <c r="N42" s="223"/>
      <c r="O42" s="223"/>
      <c r="P42" s="223"/>
      <c r="Q42" s="223"/>
      <c r="R42" s="223"/>
      <c r="S42" s="223"/>
      <c r="T42" s="224"/>
      <c r="U42" s="168" t="s">
        <v>71</v>
      </c>
      <c r="V42" s="169"/>
      <c r="W42" s="169"/>
      <c r="X42" s="169"/>
      <c r="Y42" s="170"/>
      <c r="Z42" s="168" t="s">
        <v>71</v>
      </c>
      <c r="AA42" s="169"/>
      <c r="AB42" s="169"/>
      <c r="AC42" s="169"/>
      <c r="AD42" s="170"/>
      <c r="AE42" s="257">
        <v>0.28000000000000003</v>
      </c>
      <c r="AF42" s="258"/>
      <c r="AG42" s="258"/>
      <c r="AH42" s="258"/>
      <c r="AI42" s="258"/>
      <c r="AJ42" s="259"/>
      <c r="AK42" s="257">
        <v>0.28000000000000003</v>
      </c>
      <c r="AL42" s="258"/>
      <c r="AM42" s="258"/>
      <c r="AN42" s="258"/>
      <c r="AO42" s="258"/>
      <c r="AP42" s="259"/>
      <c r="AQ42" s="171"/>
      <c r="AR42" s="172"/>
      <c r="AS42" s="172"/>
      <c r="AT42" s="172"/>
      <c r="AU42" s="172"/>
      <c r="AV42" s="173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04">
        <v>0.28000000000000003</v>
      </c>
      <c r="BN42" s="204"/>
      <c r="BO42" s="204"/>
      <c r="BP42" s="204"/>
      <c r="BQ42" s="204"/>
      <c r="BR42" s="204"/>
      <c r="BS42" s="204"/>
      <c r="BT42" s="204"/>
      <c r="BU42" s="204"/>
      <c r="BV42" s="204">
        <f>BM42</f>
        <v>0.28000000000000003</v>
      </c>
      <c r="BW42" s="204"/>
      <c r="BX42" s="204"/>
      <c r="BY42" s="204"/>
      <c r="BZ42" s="204"/>
      <c r="CA42" s="204"/>
      <c r="CB42" s="204"/>
      <c r="CC42" s="204"/>
      <c r="CD42" s="204"/>
      <c r="CE42" s="204"/>
    </row>
    <row r="43" spans="1:83" ht="44.25" customHeight="1" x14ac:dyDescent="0.2">
      <c r="A43" s="159" t="s">
        <v>144</v>
      </c>
      <c r="B43" s="160"/>
      <c r="C43" s="161"/>
      <c r="D43" s="50" t="s">
        <v>103</v>
      </c>
      <c r="E43" s="162"/>
      <c r="F43" s="163"/>
      <c r="G43" s="163"/>
      <c r="H43" s="163"/>
      <c r="I43" s="163"/>
      <c r="J43" s="164"/>
      <c r="K43" s="222"/>
      <c r="L43" s="223"/>
      <c r="M43" s="223"/>
      <c r="N43" s="223"/>
      <c r="O43" s="223"/>
      <c r="P43" s="223"/>
      <c r="Q43" s="223"/>
      <c r="R43" s="223"/>
      <c r="S43" s="223"/>
      <c r="T43" s="224"/>
      <c r="U43" s="168" t="s">
        <v>71</v>
      </c>
      <c r="V43" s="169"/>
      <c r="W43" s="169"/>
      <c r="X43" s="169"/>
      <c r="Y43" s="170"/>
      <c r="Z43" s="168" t="s">
        <v>71</v>
      </c>
      <c r="AA43" s="169"/>
      <c r="AB43" s="169"/>
      <c r="AC43" s="169"/>
      <c r="AD43" s="170"/>
      <c r="AE43" s="257">
        <v>0.31</v>
      </c>
      <c r="AF43" s="258"/>
      <c r="AG43" s="258"/>
      <c r="AH43" s="258"/>
      <c r="AI43" s="258"/>
      <c r="AJ43" s="259"/>
      <c r="AK43" s="257">
        <v>0.31</v>
      </c>
      <c r="AL43" s="258"/>
      <c r="AM43" s="258"/>
      <c r="AN43" s="258"/>
      <c r="AO43" s="258"/>
      <c r="AP43" s="259"/>
      <c r="AQ43" s="171"/>
      <c r="AR43" s="172"/>
      <c r="AS43" s="172"/>
      <c r="AT43" s="172"/>
      <c r="AU43" s="172"/>
      <c r="AV43" s="173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04">
        <v>0.31</v>
      </c>
      <c r="BN43" s="204"/>
      <c r="BO43" s="204"/>
      <c r="BP43" s="204"/>
      <c r="BQ43" s="204"/>
      <c r="BR43" s="204"/>
      <c r="BS43" s="204"/>
      <c r="BT43" s="204"/>
      <c r="BU43" s="204"/>
      <c r="BV43" s="204">
        <f>BM43</f>
        <v>0.31</v>
      </c>
      <c r="BW43" s="204"/>
      <c r="BX43" s="204"/>
      <c r="BY43" s="204"/>
      <c r="BZ43" s="204"/>
      <c r="CA43" s="204"/>
      <c r="CB43" s="204"/>
      <c r="CC43" s="204"/>
      <c r="CD43" s="204"/>
      <c r="CE43" s="204"/>
    </row>
    <row r="44" spans="1:83" ht="32.25" customHeight="1" x14ac:dyDescent="0.2">
      <c r="A44" s="229" t="s">
        <v>145</v>
      </c>
      <c r="B44" s="230"/>
      <c r="C44" s="231"/>
      <c r="D44" s="38" t="s">
        <v>84</v>
      </c>
      <c r="E44" s="261"/>
      <c r="F44" s="262"/>
      <c r="G44" s="262"/>
      <c r="H44" s="262"/>
      <c r="I44" s="262"/>
      <c r="J44" s="263"/>
      <c r="K44" s="247"/>
      <c r="L44" s="248"/>
      <c r="M44" s="248"/>
      <c r="N44" s="248"/>
      <c r="O44" s="248"/>
      <c r="P44" s="248"/>
      <c r="Q44" s="248"/>
      <c r="R44" s="248"/>
      <c r="S44" s="248"/>
      <c r="T44" s="249"/>
      <c r="U44" s="238"/>
      <c r="V44" s="239"/>
      <c r="W44" s="239"/>
      <c r="X44" s="239"/>
      <c r="Y44" s="240"/>
      <c r="Z44" s="238"/>
      <c r="AA44" s="239"/>
      <c r="AB44" s="239"/>
      <c r="AC44" s="239"/>
      <c r="AD44" s="240"/>
      <c r="AE44" s="264">
        <f>+AE45+AE46</f>
        <v>220.27509000000001</v>
      </c>
      <c r="AF44" s="265"/>
      <c r="AG44" s="265"/>
      <c r="AH44" s="265"/>
      <c r="AI44" s="265"/>
      <c r="AJ44" s="266"/>
      <c r="AK44" s="241">
        <f>+AK45+AK46</f>
        <v>220.27509000000001</v>
      </c>
      <c r="AL44" s="242"/>
      <c r="AM44" s="242"/>
      <c r="AN44" s="242"/>
      <c r="AO44" s="242"/>
      <c r="AP44" s="243"/>
      <c r="AQ44" s="244"/>
      <c r="AR44" s="245"/>
      <c r="AS44" s="245"/>
      <c r="AT44" s="245"/>
      <c r="AU44" s="245"/>
      <c r="AV44" s="246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41">
        <f>SUM(BM45:BU46)</f>
        <v>220.268</v>
      </c>
      <c r="BN44" s="242"/>
      <c r="BO44" s="242"/>
      <c r="BP44" s="242"/>
      <c r="BQ44" s="242"/>
      <c r="BR44" s="242"/>
      <c r="BS44" s="242"/>
      <c r="BT44" s="242"/>
      <c r="BU44" s="243"/>
      <c r="BV44" s="268">
        <f>SUM(BV45:CE46)</f>
        <v>220.268</v>
      </c>
      <c r="BW44" s="268"/>
      <c r="BX44" s="268"/>
      <c r="BY44" s="268"/>
      <c r="BZ44" s="268"/>
      <c r="CA44" s="268"/>
      <c r="CB44" s="268"/>
      <c r="CC44" s="268"/>
      <c r="CD44" s="268"/>
      <c r="CE44" s="268"/>
    </row>
    <row r="45" spans="1:83" ht="22.5" x14ac:dyDescent="0.2">
      <c r="A45" s="185" t="s">
        <v>146</v>
      </c>
      <c r="B45" s="186"/>
      <c r="C45" s="187"/>
      <c r="D45" s="49" t="s">
        <v>147</v>
      </c>
      <c r="E45" s="162" t="s">
        <v>70</v>
      </c>
      <c r="F45" s="163"/>
      <c r="G45" s="163"/>
      <c r="H45" s="163"/>
      <c r="I45" s="163"/>
      <c r="J45" s="164"/>
      <c r="K45" s="90"/>
      <c r="L45" s="91"/>
      <c r="M45" s="91"/>
      <c r="N45" s="91"/>
      <c r="O45" s="91"/>
      <c r="P45" s="91"/>
      <c r="Q45" s="91"/>
      <c r="R45" s="91"/>
      <c r="S45" s="91"/>
      <c r="T45" s="92"/>
      <c r="U45" s="194" t="s">
        <v>71</v>
      </c>
      <c r="V45" s="195"/>
      <c r="W45" s="195"/>
      <c r="X45" s="195"/>
      <c r="Y45" s="196"/>
      <c r="Z45" s="194" t="s">
        <v>71</v>
      </c>
      <c r="AA45" s="195"/>
      <c r="AB45" s="195"/>
      <c r="AC45" s="195"/>
      <c r="AD45" s="196"/>
      <c r="AE45" s="197">
        <v>110.37823</v>
      </c>
      <c r="AF45" s="198"/>
      <c r="AG45" s="198"/>
      <c r="AH45" s="198"/>
      <c r="AI45" s="198"/>
      <c r="AJ45" s="199"/>
      <c r="AK45" s="197">
        <v>110.37823</v>
      </c>
      <c r="AL45" s="198"/>
      <c r="AM45" s="198"/>
      <c r="AN45" s="198"/>
      <c r="AO45" s="198"/>
      <c r="AP45" s="199"/>
      <c r="AQ45" s="93"/>
      <c r="AR45" s="269"/>
      <c r="AS45" s="269"/>
      <c r="AT45" s="269"/>
      <c r="AU45" s="269"/>
      <c r="AV45" s="270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200">
        <v>110.378</v>
      </c>
      <c r="BN45" s="201"/>
      <c r="BO45" s="201"/>
      <c r="BP45" s="201"/>
      <c r="BQ45" s="201"/>
      <c r="BR45" s="201"/>
      <c r="BS45" s="201"/>
      <c r="BT45" s="201"/>
      <c r="BU45" s="202"/>
      <c r="BV45" s="205">
        <f>BM45</f>
        <v>110.378</v>
      </c>
      <c r="BW45" s="205"/>
      <c r="BX45" s="205"/>
      <c r="BY45" s="205"/>
      <c r="BZ45" s="205"/>
      <c r="CA45" s="205"/>
      <c r="CB45" s="205"/>
      <c r="CC45" s="205"/>
      <c r="CD45" s="205"/>
      <c r="CE45" s="205"/>
    </row>
    <row r="46" spans="1:83" ht="22.5" x14ac:dyDescent="0.2">
      <c r="A46" s="159" t="s">
        <v>101</v>
      </c>
      <c r="B46" s="160"/>
      <c r="C46" s="161"/>
      <c r="D46" s="50" t="s">
        <v>148</v>
      </c>
      <c r="E46" s="162" t="s">
        <v>70</v>
      </c>
      <c r="F46" s="163"/>
      <c r="G46" s="163"/>
      <c r="H46" s="163"/>
      <c r="I46" s="163"/>
      <c r="J46" s="164"/>
      <c r="K46" s="271"/>
      <c r="L46" s="272"/>
      <c r="M46" s="272"/>
      <c r="N46" s="272"/>
      <c r="O46" s="272"/>
      <c r="P46" s="272"/>
      <c r="Q46" s="272"/>
      <c r="R46" s="272"/>
      <c r="S46" s="272"/>
      <c r="T46" s="273"/>
      <c r="U46" s="168" t="s">
        <v>71</v>
      </c>
      <c r="V46" s="169"/>
      <c r="W46" s="169"/>
      <c r="X46" s="169"/>
      <c r="Y46" s="170"/>
      <c r="Z46" s="168" t="s">
        <v>71</v>
      </c>
      <c r="AA46" s="169"/>
      <c r="AB46" s="169"/>
      <c r="AC46" s="169"/>
      <c r="AD46" s="170"/>
      <c r="AE46" s="257">
        <v>109.89686</v>
      </c>
      <c r="AF46" s="258"/>
      <c r="AG46" s="258"/>
      <c r="AH46" s="258"/>
      <c r="AI46" s="258"/>
      <c r="AJ46" s="259"/>
      <c r="AK46" s="257">
        <v>109.89686</v>
      </c>
      <c r="AL46" s="258"/>
      <c r="AM46" s="258"/>
      <c r="AN46" s="258"/>
      <c r="AO46" s="258"/>
      <c r="AP46" s="259"/>
      <c r="AQ46" s="274"/>
      <c r="AR46" s="275"/>
      <c r="AS46" s="275"/>
      <c r="AT46" s="275"/>
      <c r="AU46" s="275"/>
      <c r="AV46" s="276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171">
        <v>109.89</v>
      </c>
      <c r="BN46" s="172"/>
      <c r="BO46" s="172"/>
      <c r="BP46" s="172"/>
      <c r="BQ46" s="172"/>
      <c r="BR46" s="172"/>
      <c r="BS46" s="172"/>
      <c r="BT46" s="172"/>
      <c r="BU46" s="173"/>
      <c r="BV46" s="204">
        <f>BM46</f>
        <v>109.89</v>
      </c>
      <c r="BW46" s="204"/>
      <c r="BX46" s="204"/>
      <c r="BY46" s="204"/>
      <c r="BZ46" s="204"/>
      <c r="CA46" s="204"/>
      <c r="CB46" s="204"/>
      <c r="CC46" s="204"/>
      <c r="CD46" s="204"/>
      <c r="CE46" s="204"/>
    </row>
    <row r="47" spans="1:83" x14ac:dyDescent="0.2">
      <c r="A47" s="96" t="s">
        <v>24</v>
      </c>
      <c r="B47" s="97"/>
      <c r="C47" s="98"/>
      <c r="D47" s="278" t="s">
        <v>25</v>
      </c>
      <c r="E47" s="102"/>
      <c r="F47" s="103"/>
      <c r="G47" s="103"/>
      <c r="H47" s="103"/>
      <c r="I47" s="103"/>
      <c r="J47" s="104"/>
      <c r="K47" s="108"/>
      <c r="L47" s="109"/>
      <c r="M47" s="109"/>
      <c r="N47" s="109"/>
      <c r="O47" s="109"/>
      <c r="P47" s="109"/>
      <c r="Q47" s="109"/>
      <c r="R47" s="109"/>
      <c r="S47" s="109"/>
      <c r="T47" s="110"/>
      <c r="U47" s="280"/>
      <c r="V47" s="281"/>
      <c r="W47" s="281"/>
      <c r="X47" s="281"/>
      <c r="Y47" s="282"/>
      <c r="Z47" s="280"/>
      <c r="AA47" s="281"/>
      <c r="AB47" s="281"/>
      <c r="AC47" s="281"/>
      <c r="AD47" s="282"/>
      <c r="AE47" s="286">
        <f>+AE49+AE52</f>
        <v>11.824196000000001</v>
      </c>
      <c r="AF47" s="287"/>
      <c r="AG47" s="287"/>
      <c r="AH47" s="287"/>
      <c r="AI47" s="287"/>
      <c r="AJ47" s="288"/>
      <c r="AK47" s="114">
        <f>+AK49+AK52</f>
        <v>11.824196000000001</v>
      </c>
      <c r="AL47" s="115"/>
      <c r="AM47" s="115"/>
      <c r="AN47" s="115"/>
      <c r="AO47" s="115"/>
      <c r="AP47" s="116"/>
      <c r="AQ47" s="114">
        <f>+AQ49+AQ52</f>
        <v>4.6689999999999996</v>
      </c>
      <c r="AR47" s="115"/>
      <c r="AS47" s="115"/>
      <c r="AT47" s="115"/>
      <c r="AU47" s="115"/>
      <c r="AV47" s="116"/>
      <c r="AW47" s="108"/>
      <c r="AX47" s="109"/>
      <c r="AY47" s="109"/>
      <c r="AZ47" s="109"/>
      <c r="BA47" s="109"/>
      <c r="BB47" s="109"/>
      <c r="BC47" s="110"/>
      <c r="BD47" s="108"/>
      <c r="BE47" s="109"/>
      <c r="BF47" s="109"/>
      <c r="BG47" s="109"/>
      <c r="BH47" s="109"/>
      <c r="BI47" s="109"/>
      <c r="BJ47" s="109"/>
      <c r="BK47" s="109"/>
      <c r="BL47" s="110"/>
      <c r="BM47" s="114">
        <f>BM49+BM52</f>
        <v>7.1551960000000001</v>
      </c>
      <c r="BN47" s="115"/>
      <c r="BO47" s="115"/>
      <c r="BP47" s="115"/>
      <c r="BQ47" s="115"/>
      <c r="BR47" s="115"/>
      <c r="BS47" s="115"/>
      <c r="BT47" s="115"/>
      <c r="BU47" s="116"/>
      <c r="BV47" s="114">
        <f>SUM(BV49,BV52)</f>
        <v>7.1551960000000001</v>
      </c>
      <c r="BW47" s="115"/>
      <c r="BX47" s="115"/>
      <c r="BY47" s="115"/>
      <c r="BZ47" s="115"/>
      <c r="CA47" s="115"/>
      <c r="CB47" s="115"/>
      <c r="CC47" s="115"/>
      <c r="CD47" s="115"/>
      <c r="CE47" s="116"/>
    </row>
    <row r="48" spans="1:83" x14ac:dyDescent="0.2">
      <c r="A48" s="99"/>
      <c r="B48" s="100"/>
      <c r="C48" s="101"/>
      <c r="D48" s="279"/>
      <c r="E48" s="105"/>
      <c r="F48" s="106"/>
      <c r="G48" s="106"/>
      <c r="H48" s="106"/>
      <c r="I48" s="106"/>
      <c r="J48" s="107"/>
      <c r="K48" s="111"/>
      <c r="L48" s="112"/>
      <c r="M48" s="112"/>
      <c r="N48" s="112"/>
      <c r="O48" s="112"/>
      <c r="P48" s="112"/>
      <c r="Q48" s="112"/>
      <c r="R48" s="112"/>
      <c r="S48" s="112"/>
      <c r="T48" s="113"/>
      <c r="U48" s="283"/>
      <c r="V48" s="284"/>
      <c r="W48" s="284"/>
      <c r="X48" s="284"/>
      <c r="Y48" s="285"/>
      <c r="Z48" s="283"/>
      <c r="AA48" s="284"/>
      <c r="AB48" s="284"/>
      <c r="AC48" s="284"/>
      <c r="AD48" s="285"/>
      <c r="AE48" s="289"/>
      <c r="AF48" s="290"/>
      <c r="AG48" s="290"/>
      <c r="AH48" s="290"/>
      <c r="AI48" s="290"/>
      <c r="AJ48" s="291"/>
      <c r="AK48" s="117"/>
      <c r="AL48" s="118"/>
      <c r="AM48" s="118"/>
      <c r="AN48" s="118"/>
      <c r="AO48" s="118"/>
      <c r="AP48" s="119"/>
      <c r="AQ48" s="117"/>
      <c r="AR48" s="118"/>
      <c r="AS48" s="118"/>
      <c r="AT48" s="118"/>
      <c r="AU48" s="118"/>
      <c r="AV48" s="119"/>
      <c r="AW48" s="111"/>
      <c r="AX48" s="112"/>
      <c r="AY48" s="112"/>
      <c r="AZ48" s="112"/>
      <c r="BA48" s="112"/>
      <c r="BB48" s="112"/>
      <c r="BC48" s="113"/>
      <c r="BD48" s="111"/>
      <c r="BE48" s="112"/>
      <c r="BF48" s="112"/>
      <c r="BG48" s="112"/>
      <c r="BH48" s="112"/>
      <c r="BI48" s="112"/>
      <c r="BJ48" s="112"/>
      <c r="BK48" s="112"/>
      <c r="BL48" s="113"/>
      <c r="BM48" s="117"/>
      <c r="BN48" s="118"/>
      <c r="BO48" s="118"/>
      <c r="BP48" s="118"/>
      <c r="BQ48" s="118"/>
      <c r="BR48" s="118"/>
      <c r="BS48" s="118"/>
      <c r="BT48" s="118"/>
      <c r="BU48" s="119"/>
      <c r="BV48" s="117"/>
      <c r="BW48" s="118"/>
      <c r="BX48" s="118"/>
      <c r="BY48" s="118"/>
      <c r="BZ48" s="118"/>
      <c r="CA48" s="118"/>
      <c r="CB48" s="118"/>
      <c r="CC48" s="118"/>
      <c r="CD48" s="118"/>
      <c r="CE48" s="119"/>
    </row>
    <row r="49" spans="1:83" ht="21" x14ac:dyDescent="0.2">
      <c r="A49" s="229" t="s">
        <v>66</v>
      </c>
      <c r="B49" s="230"/>
      <c r="C49" s="231"/>
      <c r="D49" s="39" t="s">
        <v>81</v>
      </c>
      <c r="E49" s="261"/>
      <c r="F49" s="262"/>
      <c r="G49" s="262"/>
      <c r="H49" s="262"/>
      <c r="I49" s="262"/>
      <c r="J49" s="263"/>
      <c r="K49" s="247"/>
      <c r="L49" s="248"/>
      <c r="M49" s="248"/>
      <c r="N49" s="248"/>
      <c r="O49" s="248"/>
      <c r="P49" s="248"/>
      <c r="Q49" s="248"/>
      <c r="R49" s="248"/>
      <c r="S49" s="248"/>
      <c r="T49" s="249"/>
      <c r="U49" s="238"/>
      <c r="V49" s="239"/>
      <c r="W49" s="239"/>
      <c r="X49" s="239"/>
      <c r="Y49" s="240"/>
      <c r="Z49" s="238"/>
      <c r="AA49" s="239"/>
      <c r="AB49" s="239"/>
      <c r="AC49" s="239"/>
      <c r="AD49" s="240"/>
      <c r="AE49" s="264">
        <f>+AE50</f>
        <v>11.824196000000001</v>
      </c>
      <c r="AF49" s="265"/>
      <c r="AG49" s="265"/>
      <c r="AH49" s="265"/>
      <c r="AI49" s="265"/>
      <c r="AJ49" s="266"/>
      <c r="AK49" s="241">
        <f>+AK50</f>
        <v>11.824196000000001</v>
      </c>
      <c r="AL49" s="242"/>
      <c r="AM49" s="242"/>
      <c r="AN49" s="242"/>
      <c r="AO49" s="242"/>
      <c r="AP49" s="243"/>
      <c r="AQ49" s="241">
        <f>+AQ50</f>
        <v>4.6689999999999996</v>
      </c>
      <c r="AR49" s="242"/>
      <c r="AS49" s="242"/>
      <c r="AT49" s="242"/>
      <c r="AU49" s="242"/>
      <c r="AV49" s="243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8">
        <f>BM50</f>
        <v>7.1551960000000001</v>
      </c>
      <c r="BN49" s="268"/>
      <c r="BO49" s="268"/>
      <c r="BP49" s="268"/>
      <c r="BQ49" s="268"/>
      <c r="BR49" s="268"/>
      <c r="BS49" s="268"/>
      <c r="BT49" s="268"/>
      <c r="BU49" s="268"/>
      <c r="BV49" s="268">
        <f>SUM(BV50)</f>
        <v>7.1551960000000001</v>
      </c>
      <c r="BW49" s="268"/>
      <c r="BX49" s="268"/>
      <c r="BY49" s="268"/>
      <c r="BZ49" s="268"/>
      <c r="CA49" s="268"/>
      <c r="CB49" s="268"/>
      <c r="CC49" s="268"/>
      <c r="CD49" s="268"/>
      <c r="CE49" s="268"/>
    </row>
    <row r="50" spans="1:83" ht="15.75" customHeight="1" x14ac:dyDescent="0.2">
      <c r="A50" s="144" t="s">
        <v>82</v>
      </c>
      <c r="B50" s="145"/>
      <c r="C50" s="146"/>
      <c r="D50" s="54" t="s">
        <v>93</v>
      </c>
      <c r="E50" s="147" t="s">
        <v>70</v>
      </c>
      <c r="F50" s="148"/>
      <c r="G50" s="148"/>
      <c r="H50" s="148"/>
      <c r="I50" s="148"/>
      <c r="J50" s="149"/>
      <c r="K50" s="150" t="s">
        <v>76</v>
      </c>
      <c r="L50" s="151"/>
      <c r="M50" s="151"/>
      <c r="N50" s="151"/>
      <c r="O50" s="151"/>
      <c r="P50" s="151"/>
      <c r="Q50" s="151"/>
      <c r="R50" s="151"/>
      <c r="S50" s="151"/>
      <c r="T50" s="152"/>
      <c r="U50" s="177" t="s">
        <v>71</v>
      </c>
      <c r="V50" s="178"/>
      <c r="W50" s="178"/>
      <c r="X50" s="178"/>
      <c r="Y50" s="179"/>
      <c r="Z50" s="177" t="s">
        <v>73</v>
      </c>
      <c r="AA50" s="178"/>
      <c r="AB50" s="178"/>
      <c r="AC50" s="178"/>
      <c r="AD50" s="179"/>
      <c r="AE50" s="153">
        <f>+AE51</f>
        <v>11.824196000000001</v>
      </c>
      <c r="AF50" s="154"/>
      <c r="AG50" s="154"/>
      <c r="AH50" s="154"/>
      <c r="AI50" s="154"/>
      <c r="AJ50" s="155"/>
      <c r="AK50" s="153">
        <f>+AK51</f>
        <v>11.824196000000001</v>
      </c>
      <c r="AL50" s="154"/>
      <c r="AM50" s="154"/>
      <c r="AN50" s="154"/>
      <c r="AO50" s="154"/>
      <c r="AP50" s="155"/>
      <c r="AQ50" s="153">
        <f>+AQ51</f>
        <v>4.6689999999999996</v>
      </c>
      <c r="AR50" s="154"/>
      <c r="AS50" s="154"/>
      <c r="AT50" s="154"/>
      <c r="AU50" s="154"/>
      <c r="AV50" s="155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4">
        <f>SUM(BM51:BU51)</f>
        <v>7.1551960000000001</v>
      </c>
      <c r="BN50" s="184"/>
      <c r="BO50" s="184"/>
      <c r="BP50" s="184"/>
      <c r="BQ50" s="184"/>
      <c r="BR50" s="184"/>
      <c r="BS50" s="184"/>
      <c r="BT50" s="184"/>
      <c r="BU50" s="184"/>
      <c r="BV50" s="184">
        <f>SUM(BV51)</f>
        <v>7.1551960000000001</v>
      </c>
      <c r="BW50" s="184"/>
      <c r="BX50" s="184"/>
      <c r="BY50" s="184"/>
      <c r="BZ50" s="184"/>
      <c r="CA50" s="184"/>
      <c r="CB50" s="184"/>
      <c r="CC50" s="184"/>
      <c r="CD50" s="184"/>
      <c r="CE50" s="184"/>
    </row>
    <row r="51" spans="1:83" ht="36.75" customHeight="1" x14ac:dyDescent="0.2">
      <c r="A51" s="159" t="s">
        <v>153</v>
      </c>
      <c r="B51" s="160"/>
      <c r="C51" s="161"/>
      <c r="D51" s="21" t="s">
        <v>149</v>
      </c>
      <c r="E51" s="162" t="s">
        <v>134</v>
      </c>
      <c r="F51" s="163"/>
      <c r="G51" s="163"/>
      <c r="H51" s="163"/>
      <c r="I51" s="163"/>
      <c r="J51" s="164"/>
      <c r="K51" s="165"/>
      <c r="L51" s="166"/>
      <c r="M51" s="166"/>
      <c r="N51" s="166"/>
      <c r="O51" s="166"/>
      <c r="P51" s="166"/>
      <c r="Q51" s="166"/>
      <c r="R51" s="166"/>
      <c r="S51" s="166"/>
      <c r="T51" s="167"/>
      <c r="U51" s="168" t="s">
        <v>135</v>
      </c>
      <c r="V51" s="169"/>
      <c r="W51" s="169"/>
      <c r="X51" s="169"/>
      <c r="Y51" s="170"/>
      <c r="Z51" s="168" t="s">
        <v>71</v>
      </c>
      <c r="AA51" s="169"/>
      <c r="AB51" s="169"/>
      <c r="AC51" s="169"/>
      <c r="AD51" s="170"/>
      <c r="AE51" s="171">
        <v>11.824196000000001</v>
      </c>
      <c r="AF51" s="172"/>
      <c r="AG51" s="172"/>
      <c r="AH51" s="172"/>
      <c r="AI51" s="172"/>
      <c r="AJ51" s="173"/>
      <c r="AK51" s="171">
        <v>11.824196000000001</v>
      </c>
      <c r="AL51" s="172"/>
      <c r="AM51" s="172"/>
      <c r="AN51" s="172"/>
      <c r="AO51" s="172"/>
      <c r="AP51" s="173"/>
      <c r="AQ51" s="171">
        <v>4.6689999999999996</v>
      </c>
      <c r="AR51" s="172"/>
      <c r="AS51" s="172"/>
      <c r="AT51" s="172"/>
      <c r="AU51" s="172"/>
      <c r="AV51" s="173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04">
        <v>7.1551960000000001</v>
      </c>
      <c r="BN51" s="204"/>
      <c r="BO51" s="204"/>
      <c r="BP51" s="204"/>
      <c r="BQ51" s="204"/>
      <c r="BR51" s="204"/>
      <c r="BS51" s="204"/>
      <c r="BT51" s="204"/>
      <c r="BU51" s="204"/>
      <c r="BV51" s="204">
        <f t="shared" ref="BV51:BV57" si="1">BM51</f>
        <v>7.1551960000000001</v>
      </c>
      <c r="BW51" s="204"/>
      <c r="BX51" s="204"/>
      <c r="BY51" s="204"/>
      <c r="BZ51" s="204"/>
      <c r="CA51" s="204"/>
      <c r="CB51" s="204"/>
      <c r="CC51" s="204"/>
      <c r="CD51" s="204"/>
      <c r="CE51" s="204"/>
    </row>
    <row r="52" spans="1:83" ht="16.5" customHeight="1" x14ac:dyDescent="0.2">
      <c r="A52" s="229" t="s">
        <v>67</v>
      </c>
      <c r="B52" s="230"/>
      <c r="C52" s="231"/>
      <c r="D52" s="40" t="s">
        <v>26</v>
      </c>
      <c r="E52" s="232"/>
      <c r="F52" s="233"/>
      <c r="G52" s="233"/>
      <c r="H52" s="233"/>
      <c r="I52" s="233"/>
      <c r="J52" s="234"/>
      <c r="K52" s="235"/>
      <c r="L52" s="236"/>
      <c r="M52" s="236"/>
      <c r="N52" s="236"/>
      <c r="O52" s="236"/>
      <c r="P52" s="236"/>
      <c r="Q52" s="236"/>
      <c r="R52" s="236"/>
      <c r="S52" s="236"/>
      <c r="T52" s="237"/>
      <c r="U52" s="238"/>
      <c r="V52" s="239"/>
      <c r="W52" s="239"/>
      <c r="X52" s="239"/>
      <c r="Y52" s="240"/>
      <c r="Z52" s="238"/>
      <c r="AA52" s="239"/>
      <c r="AB52" s="239"/>
      <c r="AC52" s="239"/>
      <c r="AD52" s="240"/>
      <c r="AE52" s="241"/>
      <c r="AF52" s="242"/>
      <c r="AG52" s="242"/>
      <c r="AH52" s="242"/>
      <c r="AI52" s="242"/>
      <c r="AJ52" s="243"/>
      <c r="AK52" s="241"/>
      <c r="AL52" s="242"/>
      <c r="AM52" s="242"/>
      <c r="AN52" s="242"/>
      <c r="AO52" s="242"/>
      <c r="AP52" s="243"/>
      <c r="AQ52" s="244"/>
      <c r="AR52" s="245"/>
      <c r="AS52" s="245"/>
      <c r="AT52" s="245"/>
      <c r="AU52" s="245"/>
      <c r="AV52" s="246"/>
      <c r="AW52" s="247"/>
      <c r="AX52" s="248"/>
      <c r="AY52" s="248"/>
      <c r="AZ52" s="248"/>
      <c r="BA52" s="248"/>
      <c r="BB52" s="248"/>
      <c r="BC52" s="249"/>
      <c r="BD52" s="247"/>
      <c r="BE52" s="248"/>
      <c r="BF52" s="248"/>
      <c r="BG52" s="248"/>
      <c r="BH52" s="248"/>
      <c r="BI52" s="248"/>
      <c r="BJ52" s="248"/>
      <c r="BK52" s="248"/>
      <c r="BL52" s="249"/>
      <c r="BM52" s="241">
        <v>0</v>
      </c>
      <c r="BN52" s="242"/>
      <c r="BO52" s="242"/>
      <c r="BP52" s="242"/>
      <c r="BQ52" s="242"/>
      <c r="BR52" s="242"/>
      <c r="BS52" s="242"/>
      <c r="BT52" s="242"/>
      <c r="BU52" s="243"/>
      <c r="BV52" s="241">
        <f t="shared" si="1"/>
        <v>0</v>
      </c>
      <c r="BW52" s="242"/>
      <c r="BX52" s="242"/>
      <c r="BY52" s="242"/>
      <c r="BZ52" s="242"/>
      <c r="CA52" s="242"/>
      <c r="CB52" s="242"/>
      <c r="CC52" s="242"/>
      <c r="CD52" s="242"/>
      <c r="CE52" s="243"/>
    </row>
    <row r="53" spans="1:83" x14ac:dyDescent="0.2">
      <c r="A53" s="292" t="s">
        <v>37</v>
      </c>
      <c r="B53" s="293"/>
      <c r="C53" s="294"/>
      <c r="D53" s="36" t="s">
        <v>74</v>
      </c>
      <c r="E53" s="295"/>
      <c r="F53" s="296"/>
      <c r="G53" s="296"/>
      <c r="H53" s="296"/>
      <c r="I53" s="296"/>
      <c r="J53" s="297"/>
      <c r="K53" s="298"/>
      <c r="L53" s="299"/>
      <c r="M53" s="299"/>
      <c r="N53" s="299"/>
      <c r="O53" s="299"/>
      <c r="P53" s="299"/>
      <c r="Q53" s="299"/>
      <c r="R53" s="299"/>
      <c r="S53" s="299"/>
      <c r="T53" s="300"/>
      <c r="U53" s="301"/>
      <c r="V53" s="302"/>
      <c r="W53" s="302"/>
      <c r="X53" s="302"/>
      <c r="Y53" s="303"/>
      <c r="Z53" s="301"/>
      <c r="AA53" s="302"/>
      <c r="AB53" s="302"/>
      <c r="AC53" s="302"/>
      <c r="AD53" s="303"/>
      <c r="AE53" s="304">
        <f>SUM(AE54:AJ57)</f>
        <v>12.43</v>
      </c>
      <c r="AF53" s="305"/>
      <c r="AG53" s="305"/>
      <c r="AH53" s="305"/>
      <c r="AI53" s="305"/>
      <c r="AJ53" s="306"/>
      <c r="AK53" s="304">
        <f>SUM(AK54:AP57)</f>
        <v>12.433999999999999</v>
      </c>
      <c r="AL53" s="305"/>
      <c r="AM53" s="305"/>
      <c r="AN53" s="305"/>
      <c r="AO53" s="305"/>
      <c r="AP53" s="306"/>
      <c r="AQ53" s="304"/>
      <c r="AR53" s="305"/>
      <c r="AS53" s="305"/>
      <c r="AT53" s="305"/>
      <c r="AU53" s="305"/>
      <c r="AV53" s="306"/>
      <c r="AW53" s="307"/>
      <c r="AX53" s="308"/>
      <c r="AY53" s="308"/>
      <c r="AZ53" s="308"/>
      <c r="BA53" s="308"/>
      <c r="BB53" s="308"/>
      <c r="BC53" s="309"/>
      <c r="BD53" s="307"/>
      <c r="BE53" s="308"/>
      <c r="BF53" s="308"/>
      <c r="BG53" s="308"/>
      <c r="BH53" s="308"/>
      <c r="BI53" s="308"/>
      <c r="BJ53" s="308"/>
      <c r="BK53" s="308"/>
      <c r="BL53" s="309"/>
      <c r="BM53" s="304">
        <f>SUM(BM54:BU57)</f>
        <v>12.43</v>
      </c>
      <c r="BN53" s="305"/>
      <c r="BO53" s="305"/>
      <c r="BP53" s="305"/>
      <c r="BQ53" s="305"/>
      <c r="BR53" s="305"/>
      <c r="BS53" s="305"/>
      <c r="BT53" s="305"/>
      <c r="BU53" s="306"/>
      <c r="BV53" s="304">
        <f>SUM(BV54:CE57)</f>
        <v>12.43</v>
      </c>
      <c r="BW53" s="305"/>
      <c r="BX53" s="305"/>
      <c r="BY53" s="305"/>
      <c r="BZ53" s="305"/>
      <c r="CA53" s="305"/>
      <c r="CB53" s="305"/>
      <c r="CC53" s="305"/>
      <c r="CD53" s="305"/>
      <c r="CE53" s="306"/>
    </row>
    <row r="54" spans="1:83" ht="22.5" x14ac:dyDescent="0.2">
      <c r="A54" s="159" t="s">
        <v>150</v>
      </c>
      <c r="B54" s="160"/>
      <c r="C54" s="161"/>
      <c r="D54" s="21" t="s">
        <v>107</v>
      </c>
      <c r="E54" s="162"/>
      <c r="F54" s="163"/>
      <c r="G54" s="163"/>
      <c r="H54" s="163"/>
      <c r="I54" s="163"/>
      <c r="J54" s="164"/>
      <c r="K54" s="165"/>
      <c r="L54" s="166"/>
      <c r="M54" s="166"/>
      <c r="N54" s="166"/>
      <c r="O54" s="166"/>
      <c r="P54" s="166"/>
      <c r="Q54" s="166"/>
      <c r="R54" s="166"/>
      <c r="S54" s="166"/>
      <c r="T54" s="167"/>
      <c r="U54" s="168" t="s">
        <v>71</v>
      </c>
      <c r="V54" s="169"/>
      <c r="W54" s="169"/>
      <c r="X54" s="169"/>
      <c r="Y54" s="170"/>
      <c r="Z54" s="168" t="s">
        <v>71</v>
      </c>
      <c r="AA54" s="169"/>
      <c r="AB54" s="169"/>
      <c r="AC54" s="169"/>
      <c r="AD54" s="170"/>
      <c r="AE54" s="171">
        <v>4.67</v>
      </c>
      <c r="AF54" s="172"/>
      <c r="AG54" s="172"/>
      <c r="AH54" s="172"/>
      <c r="AI54" s="172"/>
      <c r="AJ54" s="173"/>
      <c r="AK54" s="171">
        <v>4.67</v>
      </c>
      <c r="AL54" s="172"/>
      <c r="AM54" s="172"/>
      <c r="AN54" s="172"/>
      <c r="AO54" s="172"/>
      <c r="AP54" s="173"/>
      <c r="AQ54" s="171"/>
      <c r="AR54" s="172"/>
      <c r="AS54" s="172"/>
      <c r="AT54" s="172"/>
      <c r="AU54" s="172"/>
      <c r="AV54" s="173"/>
      <c r="AW54" s="222"/>
      <c r="AX54" s="223"/>
      <c r="AY54" s="223"/>
      <c r="AZ54" s="223"/>
      <c r="BA54" s="223"/>
      <c r="BB54" s="223"/>
      <c r="BC54" s="224"/>
      <c r="BD54" s="222"/>
      <c r="BE54" s="223"/>
      <c r="BF54" s="223"/>
      <c r="BG54" s="223"/>
      <c r="BH54" s="223"/>
      <c r="BI54" s="223"/>
      <c r="BJ54" s="223"/>
      <c r="BK54" s="223"/>
      <c r="BL54" s="224"/>
      <c r="BM54" s="171">
        <v>4.67</v>
      </c>
      <c r="BN54" s="172"/>
      <c r="BO54" s="172"/>
      <c r="BP54" s="172"/>
      <c r="BQ54" s="172"/>
      <c r="BR54" s="172"/>
      <c r="BS54" s="172"/>
      <c r="BT54" s="172"/>
      <c r="BU54" s="173"/>
      <c r="BV54" s="171">
        <f t="shared" si="1"/>
        <v>4.67</v>
      </c>
      <c r="BW54" s="172"/>
      <c r="BX54" s="172"/>
      <c r="BY54" s="172"/>
      <c r="BZ54" s="172"/>
      <c r="CA54" s="172"/>
      <c r="CB54" s="172"/>
      <c r="CC54" s="172"/>
      <c r="CD54" s="172"/>
      <c r="CE54" s="173"/>
    </row>
    <row r="55" spans="1:83" x14ac:dyDescent="0.2">
      <c r="A55" s="159" t="s">
        <v>104</v>
      </c>
      <c r="B55" s="160"/>
      <c r="C55" s="161"/>
      <c r="D55" s="21" t="s">
        <v>108</v>
      </c>
      <c r="E55" s="162"/>
      <c r="F55" s="163"/>
      <c r="G55" s="163"/>
      <c r="H55" s="163"/>
      <c r="I55" s="163"/>
      <c r="J55" s="164"/>
      <c r="K55" s="165"/>
      <c r="L55" s="166"/>
      <c r="M55" s="166"/>
      <c r="N55" s="166"/>
      <c r="O55" s="166"/>
      <c r="P55" s="166"/>
      <c r="Q55" s="166"/>
      <c r="R55" s="166"/>
      <c r="S55" s="166"/>
      <c r="T55" s="167"/>
      <c r="U55" s="168" t="s">
        <v>71</v>
      </c>
      <c r="V55" s="169"/>
      <c r="W55" s="169"/>
      <c r="X55" s="169"/>
      <c r="Y55" s="170"/>
      <c r="Z55" s="168" t="s">
        <v>71</v>
      </c>
      <c r="AA55" s="169"/>
      <c r="AB55" s="169"/>
      <c r="AC55" s="169"/>
      <c r="AD55" s="170"/>
      <c r="AE55" s="171">
        <v>2.17</v>
      </c>
      <c r="AF55" s="172"/>
      <c r="AG55" s="172"/>
      <c r="AH55" s="172"/>
      <c r="AI55" s="172"/>
      <c r="AJ55" s="173"/>
      <c r="AK55" s="171">
        <v>2.1739999999999999</v>
      </c>
      <c r="AL55" s="172"/>
      <c r="AM55" s="172"/>
      <c r="AN55" s="172"/>
      <c r="AO55" s="172"/>
      <c r="AP55" s="173"/>
      <c r="AQ55" s="171"/>
      <c r="AR55" s="172"/>
      <c r="AS55" s="172"/>
      <c r="AT55" s="172"/>
      <c r="AU55" s="172"/>
      <c r="AV55" s="173"/>
      <c r="AW55" s="222"/>
      <c r="AX55" s="223"/>
      <c r="AY55" s="223"/>
      <c r="AZ55" s="223"/>
      <c r="BA55" s="223"/>
      <c r="BB55" s="223"/>
      <c r="BC55" s="224"/>
      <c r="BD55" s="222"/>
      <c r="BE55" s="223"/>
      <c r="BF55" s="223"/>
      <c r="BG55" s="223"/>
      <c r="BH55" s="223"/>
      <c r="BI55" s="223"/>
      <c r="BJ55" s="223"/>
      <c r="BK55" s="223"/>
      <c r="BL55" s="224"/>
      <c r="BM55" s="171">
        <v>2.17</v>
      </c>
      <c r="BN55" s="172"/>
      <c r="BO55" s="172"/>
      <c r="BP55" s="172"/>
      <c r="BQ55" s="172"/>
      <c r="BR55" s="172"/>
      <c r="BS55" s="172"/>
      <c r="BT55" s="172"/>
      <c r="BU55" s="173"/>
      <c r="BV55" s="171">
        <f t="shared" si="1"/>
        <v>2.17</v>
      </c>
      <c r="BW55" s="172"/>
      <c r="BX55" s="172"/>
      <c r="BY55" s="172"/>
      <c r="BZ55" s="172"/>
      <c r="CA55" s="172"/>
      <c r="CB55" s="172"/>
      <c r="CC55" s="172"/>
      <c r="CD55" s="172"/>
      <c r="CE55" s="173"/>
    </row>
    <row r="56" spans="1:83" ht="22.5" customHeight="1" x14ac:dyDescent="0.2">
      <c r="A56" s="159" t="s">
        <v>105</v>
      </c>
      <c r="B56" s="160"/>
      <c r="C56" s="161"/>
      <c r="D56" s="21" t="s">
        <v>109</v>
      </c>
      <c r="E56" s="162"/>
      <c r="F56" s="163"/>
      <c r="G56" s="163"/>
      <c r="H56" s="163"/>
      <c r="I56" s="163"/>
      <c r="J56" s="164"/>
      <c r="K56" s="165"/>
      <c r="L56" s="166"/>
      <c r="M56" s="166"/>
      <c r="N56" s="166"/>
      <c r="O56" s="166"/>
      <c r="P56" s="166"/>
      <c r="Q56" s="166"/>
      <c r="R56" s="166"/>
      <c r="S56" s="166"/>
      <c r="T56" s="167"/>
      <c r="U56" s="168" t="s">
        <v>71</v>
      </c>
      <c r="V56" s="169"/>
      <c r="W56" s="169"/>
      <c r="X56" s="169"/>
      <c r="Y56" s="170"/>
      <c r="Z56" s="168" t="s">
        <v>71</v>
      </c>
      <c r="AA56" s="169"/>
      <c r="AB56" s="169"/>
      <c r="AC56" s="169"/>
      <c r="AD56" s="170"/>
      <c r="AE56" s="171">
        <v>4.41</v>
      </c>
      <c r="AF56" s="172"/>
      <c r="AG56" s="172"/>
      <c r="AH56" s="172"/>
      <c r="AI56" s="172"/>
      <c r="AJ56" s="173"/>
      <c r="AK56" s="171">
        <v>4.41</v>
      </c>
      <c r="AL56" s="172"/>
      <c r="AM56" s="172"/>
      <c r="AN56" s="172"/>
      <c r="AO56" s="172"/>
      <c r="AP56" s="173"/>
      <c r="AQ56" s="171"/>
      <c r="AR56" s="172"/>
      <c r="AS56" s="172"/>
      <c r="AT56" s="172"/>
      <c r="AU56" s="172"/>
      <c r="AV56" s="173"/>
      <c r="AW56" s="222"/>
      <c r="AX56" s="223"/>
      <c r="AY56" s="223"/>
      <c r="AZ56" s="223"/>
      <c r="BA56" s="223"/>
      <c r="BB56" s="223"/>
      <c r="BC56" s="224"/>
      <c r="BD56" s="222"/>
      <c r="BE56" s="223"/>
      <c r="BF56" s="223"/>
      <c r="BG56" s="223"/>
      <c r="BH56" s="223"/>
      <c r="BI56" s="223"/>
      <c r="BJ56" s="223"/>
      <c r="BK56" s="223"/>
      <c r="BL56" s="224"/>
      <c r="BM56" s="171">
        <v>4.41</v>
      </c>
      <c r="BN56" s="172"/>
      <c r="BO56" s="172"/>
      <c r="BP56" s="172"/>
      <c r="BQ56" s="172"/>
      <c r="BR56" s="172"/>
      <c r="BS56" s="172"/>
      <c r="BT56" s="172"/>
      <c r="BU56" s="173"/>
      <c r="BV56" s="171">
        <f t="shared" si="1"/>
        <v>4.41</v>
      </c>
      <c r="BW56" s="172"/>
      <c r="BX56" s="172"/>
      <c r="BY56" s="172"/>
      <c r="BZ56" s="172"/>
      <c r="CA56" s="172"/>
      <c r="CB56" s="172"/>
      <c r="CC56" s="172"/>
      <c r="CD56" s="172"/>
      <c r="CE56" s="173"/>
    </row>
    <row r="57" spans="1:83" ht="22.5" x14ac:dyDescent="0.2">
      <c r="A57" s="159" t="s">
        <v>106</v>
      </c>
      <c r="B57" s="160"/>
      <c r="C57" s="161"/>
      <c r="D57" s="21" t="s">
        <v>129</v>
      </c>
      <c r="E57" s="162"/>
      <c r="F57" s="163"/>
      <c r="G57" s="163"/>
      <c r="H57" s="163"/>
      <c r="I57" s="163"/>
      <c r="J57" s="164"/>
      <c r="K57" s="165"/>
      <c r="L57" s="166"/>
      <c r="M57" s="166"/>
      <c r="N57" s="166"/>
      <c r="O57" s="166"/>
      <c r="P57" s="166"/>
      <c r="Q57" s="166"/>
      <c r="R57" s="166"/>
      <c r="S57" s="166"/>
      <c r="T57" s="167"/>
      <c r="U57" s="168" t="s">
        <v>71</v>
      </c>
      <c r="V57" s="169"/>
      <c r="W57" s="169"/>
      <c r="X57" s="169"/>
      <c r="Y57" s="170"/>
      <c r="Z57" s="168" t="s">
        <v>71</v>
      </c>
      <c r="AA57" s="169"/>
      <c r="AB57" s="169"/>
      <c r="AC57" s="169"/>
      <c r="AD57" s="170"/>
      <c r="AE57" s="171">
        <v>1.18</v>
      </c>
      <c r="AF57" s="172"/>
      <c r="AG57" s="172"/>
      <c r="AH57" s="172"/>
      <c r="AI57" s="172"/>
      <c r="AJ57" s="173"/>
      <c r="AK57" s="171">
        <v>1.18</v>
      </c>
      <c r="AL57" s="172"/>
      <c r="AM57" s="172"/>
      <c r="AN57" s="172"/>
      <c r="AO57" s="172"/>
      <c r="AP57" s="173"/>
      <c r="AQ57" s="171"/>
      <c r="AR57" s="172"/>
      <c r="AS57" s="172"/>
      <c r="AT57" s="172"/>
      <c r="AU57" s="172"/>
      <c r="AV57" s="173"/>
      <c r="AW57" s="222"/>
      <c r="AX57" s="223"/>
      <c r="AY57" s="223"/>
      <c r="AZ57" s="223"/>
      <c r="BA57" s="223"/>
      <c r="BB57" s="223"/>
      <c r="BC57" s="224"/>
      <c r="BD57" s="222"/>
      <c r="BE57" s="223"/>
      <c r="BF57" s="223"/>
      <c r="BG57" s="223"/>
      <c r="BH57" s="223"/>
      <c r="BI57" s="223"/>
      <c r="BJ57" s="223"/>
      <c r="BK57" s="223"/>
      <c r="BL57" s="224"/>
      <c r="BM57" s="171">
        <v>1.18</v>
      </c>
      <c r="BN57" s="172"/>
      <c r="BO57" s="172"/>
      <c r="BP57" s="172"/>
      <c r="BQ57" s="172"/>
      <c r="BR57" s="172"/>
      <c r="BS57" s="172"/>
      <c r="BT57" s="172"/>
      <c r="BU57" s="173"/>
      <c r="BV57" s="171">
        <f t="shared" si="1"/>
        <v>1.18</v>
      </c>
      <c r="BW57" s="172"/>
      <c r="BX57" s="172"/>
      <c r="BY57" s="172"/>
      <c r="BZ57" s="172"/>
      <c r="CA57" s="172"/>
      <c r="CB57" s="172"/>
      <c r="CC57" s="172"/>
      <c r="CD57" s="172"/>
      <c r="CE57" s="173"/>
    </row>
    <row r="58" spans="1:83" ht="21" x14ac:dyDescent="0.2">
      <c r="A58" s="292" t="s">
        <v>38</v>
      </c>
      <c r="B58" s="293"/>
      <c r="C58" s="294"/>
      <c r="D58" s="36" t="s">
        <v>75</v>
      </c>
      <c r="E58" s="295"/>
      <c r="F58" s="296"/>
      <c r="G58" s="296"/>
      <c r="H58" s="296"/>
      <c r="I58" s="296"/>
      <c r="J58" s="297"/>
      <c r="K58" s="298"/>
      <c r="L58" s="299"/>
      <c r="M58" s="299"/>
      <c r="N58" s="299"/>
      <c r="O58" s="299"/>
      <c r="P58" s="299"/>
      <c r="Q58" s="299"/>
      <c r="R58" s="299"/>
      <c r="S58" s="299"/>
      <c r="T58" s="300"/>
      <c r="U58" s="301"/>
      <c r="V58" s="302"/>
      <c r="W58" s="302"/>
      <c r="X58" s="302"/>
      <c r="Y58" s="303"/>
      <c r="Z58" s="301"/>
      <c r="AA58" s="302"/>
      <c r="AB58" s="302"/>
      <c r="AC58" s="302"/>
      <c r="AD58" s="303"/>
      <c r="AE58" s="304">
        <f>+AE59</f>
        <v>0.90300000000000002</v>
      </c>
      <c r="AF58" s="305"/>
      <c r="AG58" s="305"/>
      <c r="AH58" s="305"/>
      <c r="AI58" s="305"/>
      <c r="AJ58" s="306"/>
      <c r="AK58" s="304">
        <f>+AK59</f>
        <v>0.90300000000000002</v>
      </c>
      <c r="AL58" s="305"/>
      <c r="AM58" s="305"/>
      <c r="AN58" s="305"/>
      <c r="AO58" s="305"/>
      <c r="AP58" s="306"/>
      <c r="AQ58" s="304"/>
      <c r="AR58" s="305"/>
      <c r="AS58" s="305"/>
      <c r="AT58" s="305"/>
      <c r="AU58" s="305"/>
      <c r="AV58" s="306"/>
      <c r="AW58" s="307"/>
      <c r="AX58" s="308"/>
      <c r="AY58" s="308"/>
      <c r="AZ58" s="308"/>
      <c r="BA58" s="308"/>
      <c r="BB58" s="308"/>
      <c r="BC58" s="309"/>
      <c r="BD58" s="307"/>
      <c r="BE58" s="308"/>
      <c r="BF58" s="308"/>
      <c r="BG58" s="308"/>
      <c r="BH58" s="308"/>
      <c r="BI58" s="308"/>
      <c r="BJ58" s="308"/>
      <c r="BK58" s="308"/>
      <c r="BL58" s="309"/>
      <c r="BM58" s="304">
        <f>SUM(BM59:BM59)</f>
        <v>0.90300000000000002</v>
      </c>
      <c r="BN58" s="305"/>
      <c r="BO58" s="305"/>
      <c r="BP58" s="305"/>
      <c r="BQ58" s="305"/>
      <c r="BR58" s="305"/>
      <c r="BS58" s="305"/>
      <c r="BT58" s="305"/>
      <c r="BU58" s="306"/>
      <c r="BV58" s="304">
        <f>+BM58</f>
        <v>0.90300000000000002</v>
      </c>
      <c r="BW58" s="305"/>
      <c r="BX58" s="305"/>
      <c r="BY58" s="305"/>
      <c r="BZ58" s="305"/>
      <c r="CA58" s="305"/>
      <c r="CB58" s="305"/>
      <c r="CC58" s="305"/>
      <c r="CD58" s="305"/>
      <c r="CE58" s="306"/>
    </row>
    <row r="59" spans="1:83" s="22" customFormat="1" ht="33.75" x14ac:dyDescent="0.2">
      <c r="A59" s="159" t="s">
        <v>110</v>
      </c>
      <c r="B59" s="160"/>
      <c r="C59" s="161"/>
      <c r="D59" s="52" t="s">
        <v>111</v>
      </c>
      <c r="E59" s="162"/>
      <c r="F59" s="163"/>
      <c r="G59" s="163"/>
      <c r="H59" s="163"/>
      <c r="I59" s="163"/>
      <c r="J59" s="164"/>
      <c r="K59" s="165"/>
      <c r="L59" s="166"/>
      <c r="M59" s="166"/>
      <c r="N59" s="166"/>
      <c r="O59" s="166"/>
      <c r="P59" s="166"/>
      <c r="Q59" s="166"/>
      <c r="R59" s="166"/>
      <c r="S59" s="166"/>
      <c r="T59" s="167"/>
      <c r="U59" s="168" t="s">
        <v>71</v>
      </c>
      <c r="V59" s="169"/>
      <c r="W59" s="169"/>
      <c r="X59" s="169"/>
      <c r="Y59" s="170"/>
      <c r="Z59" s="168" t="s">
        <v>71</v>
      </c>
      <c r="AA59" s="169"/>
      <c r="AB59" s="169"/>
      <c r="AC59" s="169"/>
      <c r="AD59" s="170"/>
      <c r="AE59" s="171">
        <v>0.90300000000000002</v>
      </c>
      <c r="AF59" s="172"/>
      <c r="AG59" s="172"/>
      <c r="AH59" s="172"/>
      <c r="AI59" s="172"/>
      <c r="AJ59" s="173"/>
      <c r="AK59" s="171">
        <v>0.90300000000000002</v>
      </c>
      <c r="AL59" s="172"/>
      <c r="AM59" s="172"/>
      <c r="AN59" s="172"/>
      <c r="AO59" s="172"/>
      <c r="AP59" s="173"/>
      <c r="AQ59" s="171"/>
      <c r="AR59" s="172"/>
      <c r="AS59" s="172"/>
      <c r="AT59" s="172"/>
      <c r="AU59" s="172"/>
      <c r="AV59" s="173"/>
      <c r="AW59" s="222"/>
      <c r="AX59" s="223"/>
      <c r="AY59" s="223"/>
      <c r="AZ59" s="223"/>
      <c r="BA59" s="223"/>
      <c r="BB59" s="223"/>
      <c r="BC59" s="224"/>
      <c r="BD59" s="222"/>
      <c r="BE59" s="223"/>
      <c r="BF59" s="223"/>
      <c r="BG59" s="223"/>
      <c r="BH59" s="223"/>
      <c r="BI59" s="223"/>
      <c r="BJ59" s="223"/>
      <c r="BK59" s="223"/>
      <c r="BL59" s="224"/>
      <c r="BM59" s="171">
        <v>0.90300000000000002</v>
      </c>
      <c r="BN59" s="172"/>
      <c r="BO59" s="172"/>
      <c r="BP59" s="172"/>
      <c r="BQ59" s="172"/>
      <c r="BR59" s="172"/>
      <c r="BS59" s="172"/>
      <c r="BT59" s="172"/>
      <c r="BU59" s="173"/>
      <c r="BV59" s="171">
        <f t="shared" ref="BV59:BV67" si="2">BM59</f>
        <v>0.90300000000000002</v>
      </c>
      <c r="BW59" s="172"/>
      <c r="BX59" s="172"/>
      <c r="BY59" s="172"/>
      <c r="BZ59" s="172"/>
      <c r="CA59" s="172"/>
      <c r="CB59" s="172"/>
      <c r="CC59" s="172"/>
      <c r="CD59" s="172"/>
      <c r="CE59" s="173"/>
    </row>
    <row r="60" spans="1:83" x14ac:dyDescent="0.2">
      <c r="A60" s="292" t="s">
        <v>89</v>
      </c>
      <c r="B60" s="293"/>
      <c r="C60" s="294"/>
      <c r="D60" s="32" t="s">
        <v>90</v>
      </c>
      <c r="E60" s="310"/>
      <c r="F60" s="311"/>
      <c r="G60" s="311"/>
      <c r="H60" s="311"/>
      <c r="I60" s="311"/>
      <c r="J60" s="312"/>
      <c r="K60" s="307"/>
      <c r="L60" s="308"/>
      <c r="M60" s="308"/>
      <c r="N60" s="308"/>
      <c r="O60" s="308"/>
      <c r="P60" s="308"/>
      <c r="Q60" s="308"/>
      <c r="R60" s="308"/>
      <c r="S60" s="308"/>
      <c r="T60" s="309"/>
      <c r="U60" s="301"/>
      <c r="V60" s="302"/>
      <c r="W60" s="302"/>
      <c r="X60" s="302"/>
      <c r="Y60" s="303"/>
      <c r="Z60" s="301"/>
      <c r="AA60" s="302"/>
      <c r="AB60" s="302"/>
      <c r="AC60" s="302"/>
      <c r="AD60" s="303"/>
      <c r="AE60" s="304">
        <f>+AE61+AE62</f>
        <v>0.92999999999999994</v>
      </c>
      <c r="AF60" s="305"/>
      <c r="AG60" s="305"/>
      <c r="AH60" s="305"/>
      <c r="AI60" s="305"/>
      <c r="AJ60" s="306"/>
      <c r="AK60" s="304">
        <f>+AK61+AK62</f>
        <v>0.92999999999999994</v>
      </c>
      <c r="AL60" s="305"/>
      <c r="AM60" s="305"/>
      <c r="AN60" s="305"/>
      <c r="AO60" s="305"/>
      <c r="AP60" s="306"/>
      <c r="AQ60" s="304"/>
      <c r="AR60" s="305"/>
      <c r="AS60" s="305"/>
      <c r="AT60" s="305"/>
      <c r="AU60" s="305"/>
      <c r="AV60" s="306"/>
      <c r="AW60" s="307"/>
      <c r="AX60" s="308"/>
      <c r="AY60" s="308"/>
      <c r="AZ60" s="308"/>
      <c r="BA60" s="308"/>
      <c r="BB60" s="308"/>
      <c r="BC60" s="309"/>
      <c r="BD60" s="307"/>
      <c r="BE60" s="308"/>
      <c r="BF60" s="308"/>
      <c r="BG60" s="308"/>
      <c r="BH60" s="308"/>
      <c r="BI60" s="308"/>
      <c r="BJ60" s="308"/>
      <c r="BK60" s="308"/>
      <c r="BL60" s="309"/>
      <c r="BM60" s="304">
        <f>SUM(BM61:BU62)</f>
        <v>0.92999999999999994</v>
      </c>
      <c r="BN60" s="305"/>
      <c r="BO60" s="305"/>
      <c r="BP60" s="305"/>
      <c r="BQ60" s="305"/>
      <c r="BR60" s="305"/>
      <c r="BS60" s="305"/>
      <c r="BT60" s="305"/>
      <c r="BU60" s="306"/>
      <c r="BV60" s="304">
        <f>SUM(BV61:CE62)</f>
        <v>0.92999999999999994</v>
      </c>
      <c r="BW60" s="305"/>
      <c r="BX60" s="305"/>
      <c r="BY60" s="305"/>
      <c r="BZ60" s="305"/>
      <c r="CA60" s="305"/>
      <c r="CB60" s="305"/>
      <c r="CC60" s="305"/>
      <c r="CD60" s="305"/>
      <c r="CE60" s="306"/>
    </row>
    <row r="61" spans="1:83" x14ac:dyDescent="0.2">
      <c r="A61" s="159" t="s">
        <v>112</v>
      </c>
      <c r="B61" s="160"/>
      <c r="C61" s="161"/>
      <c r="D61" s="51" t="s">
        <v>114</v>
      </c>
      <c r="E61" s="313"/>
      <c r="F61" s="314"/>
      <c r="G61" s="314"/>
      <c r="H61" s="314"/>
      <c r="I61" s="314"/>
      <c r="J61" s="315"/>
      <c r="K61" s="222"/>
      <c r="L61" s="223"/>
      <c r="M61" s="223"/>
      <c r="N61" s="223"/>
      <c r="O61" s="223"/>
      <c r="P61" s="223"/>
      <c r="Q61" s="223"/>
      <c r="R61" s="223"/>
      <c r="S61" s="223"/>
      <c r="T61" s="224"/>
      <c r="U61" s="168" t="s">
        <v>71</v>
      </c>
      <c r="V61" s="169"/>
      <c r="W61" s="169"/>
      <c r="X61" s="169"/>
      <c r="Y61" s="170"/>
      <c r="Z61" s="168" t="s">
        <v>71</v>
      </c>
      <c r="AA61" s="169"/>
      <c r="AB61" s="169"/>
      <c r="AC61" s="169"/>
      <c r="AD61" s="170"/>
      <c r="AE61" s="171">
        <v>0.1</v>
      </c>
      <c r="AF61" s="172"/>
      <c r="AG61" s="172"/>
      <c r="AH61" s="172"/>
      <c r="AI61" s="172"/>
      <c r="AJ61" s="173"/>
      <c r="AK61" s="171">
        <v>0.1</v>
      </c>
      <c r="AL61" s="172"/>
      <c r="AM61" s="172"/>
      <c r="AN61" s="172"/>
      <c r="AO61" s="172"/>
      <c r="AP61" s="173"/>
      <c r="AQ61" s="171"/>
      <c r="AR61" s="172"/>
      <c r="AS61" s="172"/>
      <c r="AT61" s="172"/>
      <c r="AU61" s="172"/>
      <c r="AV61" s="173"/>
      <c r="AW61" s="222"/>
      <c r="AX61" s="223"/>
      <c r="AY61" s="223"/>
      <c r="AZ61" s="223"/>
      <c r="BA61" s="223"/>
      <c r="BB61" s="223"/>
      <c r="BC61" s="224"/>
      <c r="BD61" s="222"/>
      <c r="BE61" s="223"/>
      <c r="BF61" s="223"/>
      <c r="BG61" s="223"/>
      <c r="BH61" s="223"/>
      <c r="BI61" s="223"/>
      <c r="BJ61" s="223"/>
      <c r="BK61" s="223"/>
      <c r="BL61" s="224"/>
      <c r="BM61" s="171">
        <v>0.1</v>
      </c>
      <c r="BN61" s="172"/>
      <c r="BO61" s="172"/>
      <c r="BP61" s="172"/>
      <c r="BQ61" s="172"/>
      <c r="BR61" s="172"/>
      <c r="BS61" s="172"/>
      <c r="BT61" s="172"/>
      <c r="BU61" s="173"/>
      <c r="BV61" s="171">
        <f t="shared" si="2"/>
        <v>0.1</v>
      </c>
      <c r="BW61" s="172"/>
      <c r="BX61" s="172"/>
      <c r="BY61" s="172"/>
      <c r="BZ61" s="172"/>
      <c r="CA61" s="172"/>
      <c r="CB61" s="172"/>
      <c r="CC61" s="172"/>
      <c r="CD61" s="172"/>
      <c r="CE61" s="173"/>
    </row>
    <row r="62" spans="1:83" ht="28.5" customHeight="1" x14ac:dyDescent="0.2">
      <c r="A62" s="159" t="s">
        <v>113</v>
      </c>
      <c r="B62" s="160"/>
      <c r="C62" s="161"/>
      <c r="D62" s="50" t="s">
        <v>115</v>
      </c>
      <c r="E62" s="313"/>
      <c r="F62" s="314"/>
      <c r="G62" s="314"/>
      <c r="H62" s="314"/>
      <c r="I62" s="314"/>
      <c r="J62" s="315"/>
      <c r="K62" s="222"/>
      <c r="L62" s="223"/>
      <c r="M62" s="223"/>
      <c r="N62" s="223"/>
      <c r="O62" s="223"/>
      <c r="P62" s="223"/>
      <c r="Q62" s="223"/>
      <c r="R62" s="223"/>
      <c r="S62" s="223"/>
      <c r="T62" s="224"/>
      <c r="U62" s="168" t="s">
        <v>71</v>
      </c>
      <c r="V62" s="169"/>
      <c r="W62" s="169"/>
      <c r="X62" s="169"/>
      <c r="Y62" s="170"/>
      <c r="Z62" s="168" t="s">
        <v>71</v>
      </c>
      <c r="AA62" s="169"/>
      <c r="AB62" s="169"/>
      <c r="AC62" s="169"/>
      <c r="AD62" s="170"/>
      <c r="AE62" s="171">
        <v>0.83</v>
      </c>
      <c r="AF62" s="172"/>
      <c r="AG62" s="172"/>
      <c r="AH62" s="172"/>
      <c r="AI62" s="172"/>
      <c r="AJ62" s="173"/>
      <c r="AK62" s="171">
        <v>0.83</v>
      </c>
      <c r="AL62" s="172"/>
      <c r="AM62" s="172"/>
      <c r="AN62" s="172"/>
      <c r="AO62" s="172"/>
      <c r="AP62" s="173"/>
      <c r="AQ62" s="171"/>
      <c r="AR62" s="172"/>
      <c r="AS62" s="172"/>
      <c r="AT62" s="172"/>
      <c r="AU62" s="172"/>
      <c r="AV62" s="173"/>
      <c r="AW62" s="222"/>
      <c r="AX62" s="223"/>
      <c r="AY62" s="223"/>
      <c r="AZ62" s="223"/>
      <c r="BA62" s="223"/>
      <c r="BB62" s="223"/>
      <c r="BC62" s="224"/>
      <c r="BD62" s="222"/>
      <c r="BE62" s="223"/>
      <c r="BF62" s="223"/>
      <c r="BG62" s="223"/>
      <c r="BH62" s="223"/>
      <c r="BI62" s="223"/>
      <c r="BJ62" s="223"/>
      <c r="BK62" s="223"/>
      <c r="BL62" s="224"/>
      <c r="BM62" s="171">
        <v>0.83</v>
      </c>
      <c r="BN62" s="172"/>
      <c r="BO62" s="172"/>
      <c r="BP62" s="172"/>
      <c r="BQ62" s="172"/>
      <c r="BR62" s="172"/>
      <c r="BS62" s="172"/>
      <c r="BT62" s="172"/>
      <c r="BU62" s="173"/>
      <c r="BV62" s="171">
        <f t="shared" si="2"/>
        <v>0.83</v>
      </c>
      <c r="BW62" s="172"/>
      <c r="BX62" s="172"/>
      <c r="BY62" s="172"/>
      <c r="BZ62" s="172"/>
      <c r="CA62" s="172"/>
      <c r="CB62" s="172"/>
      <c r="CC62" s="172"/>
      <c r="CD62" s="172"/>
      <c r="CE62" s="173"/>
    </row>
    <row r="63" spans="1:83" s="22" customFormat="1" x14ac:dyDescent="0.2">
      <c r="A63" s="292" t="s">
        <v>151</v>
      </c>
      <c r="B63" s="293"/>
      <c r="C63" s="294"/>
      <c r="D63" s="44" t="s">
        <v>117</v>
      </c>
      <c r="E63" s="310"/>
      <c r="F63" s="311"/>
      <c r="G63" s="311"/>
      <c r="H63" s="311"/>
      <c r="I63" s="311"/>
      <c r="J63" s="312"/>
      <c r="K63" s="307"/>
      <c r="L63" s="308"/>
      <c r="M63" s="308"/>
      <c r="N63" s="308"/>
      <c r="O63" s="308"/>
      <c r="P63" s="308"/>
      <c r="Q63" s="308"/>
      <c r="R63" s="308"/>
      <c r="S63" s="308"/>
      <c r="T63" s="309"/>
      <c r="U63" s="301"/>
      <c r="V63" s="302"/>
      <c r="W63" s="302"/>
      <c r="X63" s="302"/>
      <c r="Y63" s="303"/>
      <c r="Z63" s="301"/>
      <c r="AA63" s="302"/>
      <c r="AB63" s="302"/>
      <c r="AC63" s="302"/>
      <c r="AD63" s="303"/>
      <c r="AE63" s="304">
        <f>+AE64+AE65+AE66+AE67</f>
        <v>1.415</v>
      </c>
      <c r="AF63" s="305"/>
      <c r="AG63" s="305"/>
      <c r="AH63" s="305"/>
      <c r="AI63" s="305"/>
      <c r="AJ63" s="306"/>
      <c r="AK63" s="304">
        <f>+AK64+AK65+AK66+AK67</f>
        <v>1.415</v>
      </c>
      <c r="AL63" s="305"/>
      <c r="AM63" s="305"/>
      <c r="AN63" s="305"/>
      <c r="AO63" s="305"/>
      <c r="AP63" s="306"/>
      <c r="AQ63" s="316"/>
      <c r="AR63" s="317"/>
      <c r="AS63" s="317"/>
      <c r="AT63" s="317"/>
      <c r="AU63" s="317"/>
      <c r="AV63" s="318"/>
      <c r="AW63" s="307"/>
      <c r="AX63" s="308"/>
      <c r="AY63" s="308"/>
      <c r="AZ63" s="308"/>
      <c r="BA63" s="308"/>
      <c r="BB63" s="308"/>
      <c r="BC63" s="309"/>
      <c r="BD63" s="307"/>
      <c r="BE63" s="308"/>
      <c r="BF63" s="308"/>
      <c r="BG63" s="308"/>
      <c r="BH63" s="308"/>
      <c r="BI63" s="308"/>
      <c r="BJ63" s="308"/>
      <c r="BK63" s="308"/>
      <c r="BL63" s="309"/>
      <c r="BM63" s="304">
        <f>SUM(BM64:BU67)</f>
        <v>1.415</v>
      </c>
      <c r="BN63" s="305"/>
      <c r="BO63" s="305"/>
      <c r="BP63" s="305"/>
      <c r="BQ63" s="305"/>
      <c r="BR63" s="305"/>
      <c r="BS63" s="305"/>
      <c r="BT63" s="305"/>
      <c r="BU63" s="306"/>
      <c r="BV63" s="304">
        <f>SUM(BV64:CE67)</f>
        <v>1.415</v>
      </c>
      <c r="BW63" s="305"/>
      <c r="BX63" s="305"/>
      <c r="BY63" s="305"/>
      <c r="BZ63" s="305"/>
      <c r="CA63" s="305"/>
      <c r="CB63" s="305"/>
      <c r="CC63" s="305"/>
      <c r="CD63" s="305"/>
      <c r="CE63" s="306"/>
    </row>
    <row r="64" spans="1:83" s="22" customFormat="1" ht="22.5" x14ac:dyDescent="0.2">
      <c r="A64" s="159" t="s">
        <v>116</v>
      </c>
      <c r="B64" s="160"/>
      <c r="C64" s="161"/>
      <c r="D64" s="53" t="s">
        <v>130</v>
      </c>
      <c r="E64" s="313"/>
      <c r="F64" s="314"/>
      <c r="G64" s="314"/>
      <c r="H64" s="314"/>
      <c r="I64" s="314"/>
      <c r="J64" s="315"/>
      <c r="K64" s="222"/>
      <c r="L64" s="223"/>
      <c r="M64" s="223"/>
      <c r="N64" s="223"/>
      <c r="O64" s="223"/>
      <c r="P64" s="223"/>
      <c r="Q64" s="223"/>
      <c r="R64" s="223"/>
      <c r="S64" s="223"/>
      <c r="T64" s="224"/>
      <c r="U64" s="168" t="s">
        <v>71</v>
      </c>
      <c r="V64" s="169"/>
      <c r="W64" s="169"/>
      <c r="X64" s="169"/>
      <c r="Y64" s="170"/>
      <c r="Z64" s="168" t="s">
        <v>71</v>
      </c>
      <c r="AA64" s="169"/>
      <c r="AB64" s="169"/>
      <c r="AC64" s="169"/>
      <c r="AD64" s="170"/>
      <c r="AE64" s="171">
        <v>1.06</v>
      </c>
      <c r="AF64" s="172"/>
      <c r="AG64" s="172"/>
      <c r="AH64" s="172"/>
      <c r="AI64" s="172"/>
      <c r="AJ64" s="173"/>
      <c r="AK64" s="171">
        <v>1.06</v>
      </c>
      <c r="AL64" s="172"/>
      <c r="AM64" s="172"/>
      <c r="AN64" s="172"/>
      <c r="AO64" s="172"/>
      <c r="AP64" s="173"/>
      <c r="AQ64" s="171"/>
      <c r="AR64" s="172"/>
      <c r="AS64" s="172"/>
      <c r="AT64" s="172"/>
      <c r="AU64" s="172"/>
      <c r="AV64" s="173"/>
      <c r="AW64" s="222"/>
      <c r="AX64" s="223"/>
      <c r="AY64" s="223"/>
      <c r="AZ64" s="223"/>
      <c r="BA64" s="223"/>
      <c r="BB64" s="223"/>
      <c r="BC64" s="224"/>
      <c r="BD64" s="222"/>
      <c r="BE64" s="223"/>
      <c r="BF64" s="223"/>
      <c r="BG64" s="223"/>
      <c r="BH64" s="223"/>
      <c r="BI64" s="223"/>
      <c r="BJ64" s="223"/>
      <c r="BK64" s="223"/>
      <c r="BL64" s="224"/>
      <c r="BM64" s="171">
        <v>1.06</v>
      </c>
      <c r="BN64" s="172"/>
      <c r="BO64" s="172"/>
      <c r="BP64" s="172"/>
      <c r="BQ64" s="172"/>
      <c r="BR64" s="172"/>
      <c r="BS64" s="172"/>
      <c r="BT64" s="172"/>
      <c r="BU64" s="173"/>
      <c r="BV64" s="171">
        <f t="shared" si="2"/>
        <v>1.06</v>
      </c>
      <c r="BW64" s="172"/>
      <c r="BX64" s="172"/>
      <c r="BY64" s="172"/>
      <c r="BZ64" s="172"/>
      <c r="CA64" s="172"/>
      <c r="CB64" s="172"/>
      <c r="CC64" s="172"/>
      <c r="CD64" s="172"/>
      <c r="CE64" s="173"/>
    </row>
    <row r="65" spans="1:83" s="22" customFormat="1" ht="22.5" x14ac:dyDescent="0.2">
      <c r="A65" s="159" t="s">
        <v>118</v>
      </c>
      <c r="B65" s="160"/>
      <c r="C65" s="161"/>
      <c r="D65" s="53" t="s">
        <v>131</v>
      </c>
      <c r="E65" s="313"/>
      <c r="F65" s="314"/>
      <c r="G65" s="314"/>
      <c r="H65" s="314"/>
      <c r="I65" s="314"/>
      <c r="J65" s="315"/>
      <c r="K65" s="222"/>
      <c r="L65" s="223"/>
      <c r="M65" s="223"/>
      <c r="N65" s="223"/>
      <c r="O65" s="223"/>
      <c r="P65" s="223"/>
      <c r="Q65" s="223"/>
      <c r="R65" s="223"/>
      <c r="S65" s="223"/>
      <c r="T65" s="224"/>
      <c r="U65" s="168" t="s">
        <v>71</v>
      </c>
      <c r="V65" s="169"/>
      <c r="W65" s="169"/>
      <c r="X65" s="169"/>
      <c r="Y65" s="170"/>
      <c r="Z65" s="168" t="s">
        <v>71</v>
      </c>
      <c r="AA65" s="169"/>
      <c r="AB65" s="169"/>
      <c r="AC65" s="169"/>
      <c r="AD65" s="170"/>
      <c r="AE65" s="171">
        <v>9.9000000000000005E-2</v>
      </c>
      <c r="AF65" s="172"/>
      <c r="AG65" s="172"/>
      <c r="AH65" s="172"/>
      <c r="AI65" s="172"/>
      <c r="AJ65" s="173"/>
      <c r="AK65" s="171">
        <v>9.9000000000000005E-2</v>
      </c>
      <c r="AL65" s="172"/>
      <c r="AM65" s="172"/>
      <c r="AN65" s="172"/>
      <c r="AO65" s="172"/>
      <c r="AP65" s="173"/>
      <c r="AQ65" s="171"/>
      <c r="AR65" s="172"/>
      <c r="AS65" s="172"/>
      <c r="AT65" s="172"/>
      <c r="AU65" s="172"/>
      <c r="AV65" s="173"/>
      <c r="AW65" s="222"/>
      <c r="AX65" s="223"/>
      <c r="AY65" s="223"/>
      <c r="AZ65" s="223"/>
      <c r="BA65" s="223"/>
      <c r="BB65" s="223"/>
      <c r="BC65" s="224"/>
      <c r="BD65" s="222"/>
      <c r="BE65" s="223"/>
      <c r="BF65" s="223"/>
      <c r="BG65" s="223"/>
      <c r="BH65" s="223"/>
      <c r="BI65" s="223"/>
      <c r="BJ65" s="223"/>
      <c r="BK65" s="223"/>
      <c r="BL65" s="224"/>
      <c r="BM65" s="171">
        <v>9.9000000000000005E-2</v>
      </c>
      <c r="BN65" s="172"/>
      <c r="BO65" s="172"/>
      <c r="BP65" s="172"/>
      <c r="BQ65" s="172"/>
      <c r="BR65" s="172"/>
      <c r="BS65" s="172"/>
      <c r="BT65" s="172"/>
      <c r="BU65" s="173"/>
      <c r="BV65" s="171">
        <f t="shared" si="2"/>
        <v>9.9000000000000005E-2</v>
      </c>
      <c r="BW65" s="172"/>
      <c r="BX65" s="172"/>
      <c r="BY65" s="172"/>
      <c r="BZ65" s="172"/>
      <c r="CA65" s="172"/>
      <c r="CB65" s="172"/>
      <c r="CC65" s="172"/>
      <c r="CD65" s="172"/>
      <c r="CE65" s="173"/>
    </row>
    <row r="66" spans="1:83" s="22" customFormat="1" ht="22.5" x14ac:dyDescent="0.2">
      <c r="A66" s="159" t="s">
        <v>119</v>
      </c>
      <c r="B66" s="160"/>
      <c r="C66" s="161"/>
      <c r="D66" s="53" t="s">
        <v>121</v>
      </c>
      <c r="E66" s="313"/>
      <c r="F66" s="314"/>
      <c r="G66" s="314"/>
      <c r="H66" s="314"/>
      <c r="I66" s="314"/>
      <c r="J66" s="315"/>
      <c r="K66" s="222"/>
      <c r="L66" s="223"/>
      <c r="M66" s="223"/>
      <c r="N66" s="223"/>
      <c r="O66" s="223"/>
      <c r="P66" s="223"/>
      <c r="Q66" s="223"/>
      <c r="R66" s="223"/>
      <c r="S66" s="223"/>
      <c r="T66" s="224"/>
      <c r="U66" s="168" t="s">
        <v>71</v>
      </c>
      <c r="V66" s="169"/>
      <c r="W66" s="169"/>
      <c r="X66" s="169"/>
      <c r="Y66" s="170"/>
      <c r="Z66" s="168" t="s">
        <v>71</v>
      </c>
      <c r="AA66" s="169"/>
      <c r="AB66" s="169"/>
      <c r="AC66" s="169"/>
      <c r="AD66" s="170"/>
      <c r="AE66" s="171">
        <v>0.21</v>
      </c>
      <c r="AF66" s="172"/>
      <c r="AG66" s="172"/>
      <c r="AH66" s="172"/>
      <c r="AI66" s="172"/>
      <c r="AJ66" s="173"/>
      <c r="AK66" s="171">
        <v>0.21</v>
      </c>
      <c r="AL66" s="172"/>
      <c r="AM66" s="172"/>
      <c r="AN66" s="172"/>
      <c r="AO66" s="172"/>
      <c r="AP66" s="173"/>
      <c r="AQ66" s="171"/>
      <c r="AR66" s="172"/>
      <c r="AS66" s="172"/>
      <c r="AT66" s="172"/>
      <c r="AU66" s="172"/>
      <c r="AV66" s="173"/>
      <c r="AW66" s="222"/>
      <c r="AX66" s="223"/>
      <c r="AY66" s="223"/>
      <c r="AZ66" s="223"/>
      <c r="BA66" s="223"/>
      <c r="BB66" s="223"/>
      <c r="BC66" s="224"/>
      <c r="BD66" s="222"/>
      <c r="BE66" s="223"/>
      <c r="BF66" s="223"/>
      <c r="BG66" s="223"/>
      <c r="BH66" s="223"/>
      <c r="BI66" s="223"/>
      <c r="BJ66" s="223"/>
      <c r="BK66" s="223"/>
      <c r="BL66" s="224"/>
      <c r="BM66" s="171">
        <v>0.21</v>
      </c>
      <c r="BN66" s="172"/>
      <c r="BO66" s="172"/>
      <c r="BP66" s="172"/>
      <c r="BQ66" s="172"/>
      <c r="BR66" s="172"/>
      <c r="BS66" s="172"/>
      <c r="BT66" s="172"/>
      <c r="BU66" s="173"/>
      <c r="BV66" s="171">
        <f t="shared" si="2"/>
        <v>0.21</v>
      </c>
      <c r="BW66" s="172"/>
      <c r="BX66" s="172"/>
      <c r="BY66" s="172"/>
      <c r="BZ66" s="172"/>
      <c r="CA66" s="172"/>
      <c r="CB66" s="172"/>
      <c r="CC66" s="172"/>
      <c r="CD66" s="172"/>
      <c r="CE66" s="173"/>
    </row>
    <row r="67" spans="1:83" s="22" customFormat="1" x14ac:dyDescent="0.2">
      <c r="A67" s="159" t="s">
        <v>120</v>
      </c>
      <c r="B67" s="160"/>
      <c r="C67" s="161"/>
      <c r="D67" s="52" t="s">
        <v>122</v>
      </c>
      <c r="E67" s="313"/>
      <c r="F67" s="314"/>
      <c r="G67" s="314"/>
      <c r="H67" s="314"/>
      <c r="I67" s="314"/>
      <c r="J67" s="315"/>
      <c r="K67" s="222"/>
      <c r="L67" s="223"/>
      <c r="M67" s="223"/>
      <c r="N67" s="223"/>
      <c r="O67" s="223"/>
      <c r="P67" s="223"/>
      <c r="Q67" s="223"/>
      <c r="R67" s="223"/>
      <c r="S67" s="223"/>
      <c r="T67" s="224"/>
      <c r="U67" s="168" t="s">
        <v>71</v>
      </c>
      <c r="V67" s="169"/>
      <c r="W67" s="169"/>
      <c r="X67" s="169"/>
      <c r="Y67" s="170"/>
      <c r="Z67" s="168" t="s">
        <v>71</v>
      </c>
      <c r="AA67" s="169"/>
      <c r="AB67" s="169"/>
      <c r="AC67" s="169"/>
      <c r="AD67" s="170"/>
      <c r="AE67" s="171">
        <v>4.5999999999999999E-2</v>
      </c>
      <c r="AF67" s="172"/>
      <c r="AG67" s="172"/>
      <c r="AH67" s="172"/>
      <c r="AI67" s="172"/>
      <c r="AJ67" s="173"/>
      <c r="AK67" s="171">
        <v>4.5999999999999999E-2</v>
      </c>
      <c r="AL67" s="172"/>
      <c r="AM67" s="172"/>
      <c r="AN67" s="172"/>
      <c r="AO67" s="172"/>
      <c r="AP67" s="173"/>
      <c r="AQ67" s="171"/>
      <c r="AR67" s="172"/>
      <c r="AS67" s="172"/>
      <c r="AT67" s="172"/>
      <c r="AU67" s="172"/>
      <c r="AV67" s="173"/>
      <c r="AW67" s="222"/>
      <c r="AX67" s="223"/>
      <c r="AY67" s="223"/>
      <c r="AZ67" s="223"/>
      <c r="BA67" s="223"/>
      <c r="BB67" s="223"/>
      <c r="BC67" s="224"/>
      <c r="BD67" s="222"/>
      <c r="BE67" s="223"/>
      <c r="BF67" s="223"/>
      <c r="BG67" s="223"/>
      <c r="BH67" s="223"/>
      <c r="BI67" s="223"/>
      <c r="BJ67" s="223"/>
      <c r="BK67" s="223"/>
      <c r="BL67" s="224"/>
      <c r="BM67" s="171">
        <v>4.5999999999999999E-2</v>
      </c>
      <c r="BN67" s="172"/>
      <c r="BO67" s="172"/>
      <c r="BP67" s="172"/>
      <c r="BQ67" s="172"/>
      <c r="BR67" s="172"/>
      <c r="BS67" s="172"/>
      <c r="BT67" s="172"/>
      <c r="BU67" s="173"/>
      <c r="BV67" s="171">
        <f t="shared" si="2"/>
        <v>4.5999999999999999E-2</v>
      </c>
      <c r="BW67" s="172"/>
      <c r="BX67" s="172"/>
      <c r="BY67" s="172"/>
      <c r="BZ67" s="172"/>
      <c r="CA67" s="172"/>
      <c r="CB67" s="172"/>
      <c r="CC67" s="172"/>
      <c r="CD67" s="172"/>
      <c r="CE67" s="173"/>
    </row>
    <row r="68" spans="1:83" x14ac:dyDescent="0.2">
      <c r="A68" s="29" t="s">
        <v>27</v>
      </c>
      <c r="B68" s="27"/>
      <c r="C68" s="27"/>
      <c r="D68" s="34"/>
      <c r="E68" s="319"/>
      <c r="F68" s="320"/>
      <c r="G68" s="320"/>
      <c r="H68" s="320"/>
      <c r="I68" s="320"/>
      <c r="J68" s="321"/>
      <c r="K68" s="322"/>
      <c r="L68" s="323"/>
      <c r="M68" s="323"/>
      <c r="N68" s="323"/>
      <c r="O68" s="323"/>
      <c r="P68" s="323"/>
      <c r="Q68" s="323"/>
      <c r="R68" s="323"/>
      <c r="S68" s="323"/>
      <c r="T68" s="324"/>
      <c r="U68" s="325"/>
      <c r="V68" s="326"/>
      <c r="W68" s="326"/>
      <c r="X68" s="326"/>
      <c r="Y68" s="327"/>
      <c r="Z68" s="194"/>
      <c r="AA68" s="195"/>
      <c r="AB68" s="195"/>
      <c r="AC68" s="195"/>
      <c r="AD68" s="196"/>
      <c r="AE68" s="328"/>
      <c r="AF68" s="329"/>
      <c r="AG68" s="329"/>
      <c r="AH68" s="329"/>
      <c r="AI68" s="329"/>
      <c r="AJ68" s="330"/>
      <c r="AK68" s="328"/>
      <c r="AL68" s="329"/>
      <c r="AM68" s="329"/>
      <c r="AN68" s="329"/>
      <c r="AO68" s="329"/>
      <c r="AP68" s="330"/>
      <c r="AQ68" s="328"/>
      <c r="AR68" s="329"/>
      <c r="AS68" s="329"/>
      <c r="AT68" s="329"/>
      <c r="AU68" s="329"/>
      <c r="AV68" s="330"/>
      <c r="AW68" s="322"/>
      <c r="AX68" s="323"/>
      <c r="AY68" s="323"/>
      <c r="AZ68" s="323"/>
      <c r="BA68" s="323"/>
      <c r="BB68" s="323"/>
      <c r="BC68" s="324"/>
      <c r="BD68" s="322"/>
      <c r="BE68" s="323"/>
      <c r="BF68" s="323"/>
      <c r="BG68" s="323"/>
      <c r="BH68" s="323"/>
      <c r="BI68" s="323"/>
      <c r="BJ68" s="323"/>
      <c r="BK68" s="323"/>
      <c r="BL68" s="324"/>
      <c r="BM68" s="328"/>
      <c r="BN68" s="329"/>
      <c r="BO68" s="329"/>
      <c r="BP68" s="329"/>
      <c r="BQ68" s="329"/>
      <c r="BR68" s="329"/>
      <c r="BS68" s="329"/>
      <c r="BT68" s="329"/>
      <c r="BU68" s="330"/>
      <c r="BV68" s="328"/>
      <c r="BW68" s="329"/>
      <c r="BX68" s="329"/>
      <c r="BY68" s="329"/>
      <c r="BZ68" s="329"/>
      <c r="CA68" s="329"/>
      <c r="CB68" s="329"/>
      <c r="CC68" s="329"/>
      <c r="CD68" s="329"/>
      <c r="CE68" s="330"/>
    </row>
    <row r="69" spans="1:83" x14ac:dyDescent="0.2">
      <c r="A69" s="331"/>
      <c r="B69" s="332"/>
      <c r="C69" s="332"/>
      <c r="D69" s="335" t="s">
        <v>91</v>
      </c>
      <c r="E69" s="336"/>
      <c r="F69" s="336"/>
      <c r="G69" s="336"/>
      <c r="H69" s="336"/>
      <c r="I69" s="336"/>
      <c r="J69" s="337"/>
      <c r="K69" s="340"/>
      <c r="L69" s="341"/>
      <c r="M69" s="341"/>
      <c r="N69" s="341"/>
      <c r="O69" s="341"/>
      <c r="P69" s="341"/>
      <c r="Q69" s="341"/>
      <c r="R69" s="341"/>
      <c r="S69" s="341"/>
      <c r="T69" s="342"/>
      <c r="U69" s="346"/>
      <c r="V69" s="347"/>
      <c r="W69" s="347"/>
      <c r="X69" s="347"/>
      <c r="Y69" s="348"/>
      <c r="Z69" s="352"/>
      <c r="AA69" s="353"/>
      <c r="AB69" s="353"/>
      <c r="AC69" s="353"/>
      <c r="AD69" s="354"/>
      <c r="AE69" s="358"/>
      <c r="AF69" s="359"/>
      <c r="AG69" s="359"/>
      <c r="AH69" s="359"/>
      <c r="AI69" s="359"/>
      <c r="AJ69" s="360"/>
      <c r="AK69" s="358"/>
      <c r="AL69" s="359"/>
      <c r="AM69" s="359"/>
      <c r="AN69" s="359"/>
      <c r="AO69" s="359"/>
      <c r="AP69" s="360"/>
      <c r="AQ69" s="358"/>
      <c r="AR69" s="359"/>
      <c r="AS69" s="359"/>
      <c r="AT69" s="359"/>
      <c r="AU69" s="359"/>
      <c r="AV69" s="360"/>
      <c r="AW69" s="340"/>
      <c r="AX69" s="341"/>
      <c r="AY69" s="341"/>
      <c r="AZ69" s="341"/>
      <c r="BA69" s="341"/>
      <c r="BB69" s="341"/>
      <c r="BC69" s="342"/>
      <c r="BD69" s="340"/>
      <c r="BE69" s="341"/>
      <c r="BF69" s="341"/>
      <c r="BG69" s="341"/>
      <c r="BH69" s="341"/>
      <c r="BI69" s="341"/>
      <c r="BJ69" s="341"/>
      <c r="BK69" s="341"/>
      <c r="BL69" s="342"/>
      <c r="BM69" s="358"/>
      <c r="BN69" s="359"/>
      <c r="BO69" s="359"/>
      <c r="BP69" s="359"/>
      <c r="BQ69" s="359"/>
      <c r="BR69" s="359"/>
      <c r="BS69" s="359"/>
      <c r="BT69" s="359"/>
      <c r="BU69" s="360"/>
      <c r="BV69" s="358"/>
      <c r="BW69" s="359"/>
      <c r="BX69" s="359"/>
      <c r="BY69" s="359"/>
      <c r="BZ69" s="359"/>
      <c r="CA69" s="359"/>
      <c r="CB69" s="359"/>
      <c r="CC69" s="359"/>
      <c r="CD69" s="359"/>
      <c r="CE69" s="360"/>
    </row>
    <row r="70" spans="1:83" x14ac:dyDescent="0.2">
      <c r="A70" s="333"/>
      <c r="B70" s="334"/>
      <c r="C70" s="334"/>
      <c r="D70" s="335"/>
      <c r="E70" s="338"/>
      <c r="F70" s="338"/>
      <c r="G70" s="338"/>
      <c r="H70" s="338"/>
      <c r="I70" s="338"/>
      <c r="J70" s="339"/>
      <c r="K70" s="343"/>
      <c r="L70" s="344"/>
      <c r="M70" s="344"/>
      <c r="N70" s="344"/>
      <c r="O70" s="344"/>
      <c r="P70" s="344"/>
      <c r="Q70" s="344"/>
      <c r="R70" s="344"/>
      <c r="S70" s="344"/>
      <c r="T70" s="345"/>
      <c r="U70" s="349"/>
      <c r="V70" s="350"/>
      <c r="W70" s="350"/>
      <c r="X70" s="350"/>
      <c r="Y70" s="351"/>
      <c r="Z70" s="355"/>
      <c r="AA70" s="356"/>
      <c r="AB70" s="356"/>
      <c r="AC70" s="356"/>
      <c r="AD70" s="357"/>
      <c r="AE70" s="361"/>
      <c r="AF70" s="362"/>
      <c r="AG70" s="362"/>
      <c r="AH70" s="362"/>
      <c r="AI70" s="362"/>
      <c r="AJ70" s="363"/>
      <c r="AK70" s="361"/>
      <c r="AL70" s="362"/>
      <c r="AM70" s="362"/>
      <c r="AN70" s="362"/>
      <c r="AO70" s="362"/>
      <c r="AP70" s="363"/>
      <c r="AQ70" s="361"/>
      <c r="AR70" s="362"/>
      <c r="AS70" s="362"/>
      <c r="AT70" s="362"/>
      <c r="AU70" s="362"/>
      <c r="AV70" s="363"/>
      <c r="AW70" s="343"/>
      <c r="AX70" s="344"/>
      <c r="AY70" s="344"/>
      <c r="AZ70" s="344"/>
      <c r="BA70" s="344"/>
      <c r="BB70" s="344"/>
      <c r="BC70" s="345"/>
      <c r="BD70" s="343"/>
      <c r="BE70" s="344"/>
      <c r="BF70" s="344"/>
      <c r="BG70" s="344"/>
      <c r="BH70" s="344"/>
      <c r="BI70" s="344"/>
      <c r="BJ70" s="344"/>
      <c r="BK70" s="344"/>
      <c r="BL70" s="345"/>
      <c r="BM70" s="361"/>
      <c r="BN70" s="362"/>
      <c r="BO70" s="362"/>
      <c r="BP70" s="362"/>
      <c r="BQ70" s="362"/>
      <c r="BR70" s="362"/>
      <c r="BS70" s="362"/>
      <c r="BT70" s="362"/>
      <c r="BU70" s="363"/>
      <c r="BV70" s="361"/>
      <c r="BW70" s="362"/>
      <c r="BX70" s="362"/>
      <c r="BY70" s="362"/>
      <c r="BZ70" s="362"/>
      <c r="CA70" s="362"/>
      <c r="CB70" s="362"/>
      <c r="CC70" s="362"/>
      <c r="CD70" s="362"/>
      <c r="CE70" s="363"/>
    </row>
    <row r="71" spans="1:83" x14ac:dyDescent="0.2">
      <c r="A71" s="185" t="s">
        <v>12</v>
      </c>
      <c r="B71" s="186"/>
      <c r="C71" s="187"/>
      <c r="D71" s="33" t="s">
        <v>18</v>
      </c>
      <c r="E71" s="364"/>
      <c r="F71" s="365"/>
      <c r="G71" s="365"/>
      <c r="H71" s="365"/>
      <c r="I71" s="365"/>
      <c r="J71" s="366"/>
      <c r="K71" s="206"/>
      <c r="L71" s="207"/>
      <c r="M71" s="207"/>
      <c r="N71" s="207"/>
      <c r="O71" s="207"/>
      <c r="P71" s="207"/>
      <c r="Q71" s="207"/>
      <c r="R71" s="207"/>
      <c r="S71" s="207"/>
      <c r="T71" s="208"/>
      <c r="U71" s="194"/>
      <c r="V71" s="195"/>
      <c r="W71" s="195"/>
      <c r="X71" s="195"/>
      <c r="Y71" s="196"/>
      <c r="Z71" s="194"/>
      <c r="AA71" s="195"/>
      <c r="AB71" s="195"/>
      <c r="AC71" s="195"/>
      <c r="AD71" s="196"/>
      <c r="AE71" s="200"/>
      <c r="AF71" s="201"/>
      <c r="AG71" s="201"/>
      <c r="AH71" s="201"/>
      <c r="AI71" s="201"/>
      <c r="AJ71" s="202"/>
      <c r="AK71" s="200"/>
      <c r="AL71" s="201"/>
      <c r="AM71" s="201"/>
      <c r="AN71" s="201"/>
      <c r="AO71" s="201"/>
      <c r="AP71" s="202"/>
      <c r="AQ71" s="200"/>
      <c r="AR71" s="201"/>
      <c r="AS71" s="201"/>
      <c r="AT71" s="201"/>
      <c r="AU71" s="201"/>
      <c r="AV71" s="202"/>
      <c r="AW71" s="206"/>
      <c r="AX71" s="207"/>
      <c r="AY71" s="207"/>
      <c r="AZ71" s="207"/>
      <c r="BA71" s="207"/>
      <c r="BB71" s="207"/>
      <c r="BC71" s="208"/>
      <c r="BD71" s="206"/>
      <c r="BE71" s="207"/>
      <c r="BF71" s="207"/>
      <c r="BG71" s="207"/>
      <c r="BH71" s="207"/>
      <c r="BI71" s="207"/>
      <c r="BJ71" s="207"/>
      <c r="BK71" s="207"/>
      <c r="BL71" s="208"/>
      <c r="BM71" s="200"/>
      <c r="BN71" s="201"/>
      <c r="BO71" s="201"/>
      <c r="BP71" s="201"/>
      <c r="BQ71" s="201"/>
      <c r="BR71" s="201"/>
      <c r="BS71" s="201"/>
      <c r="BT71" s="201"/>
      <c r="BU71" s="202"/>
      <c r="BV71" s="200"/>
      <c r="BW71" s="201"/>
      <c r="BX71" s="201"/>
      <c r="BY71" s="201"/>
      <c r="BZ71" s="201"/>
      <c r="CA71" s="201"/>
      <c r="CB71" s="201"/>
      <c r="CC71" s="201"/>
      <c r="CD71" s="201"/>
      <c r="CE71" s="202"/>
    </row>
    <row r="72" spans="1:83" x14ac:dyDescent="0.2">
      <c r="A72" s="185" t="s">
        <v>19</v>
      </c>
      <c r="B72" s="186"/>
      <c r="C72" s="187"/>
      <c r="D72" s="33" t="s">
        <v>20</v>
      </c>
      <c r="E72" s="364"/>
      <c r="F72" s="365"/>
      <c r="G72" s="365"/>
      <c r="H72" s="365"/>
      <c r="I72" s="365"/>
      <c r="J72" s="366"/>
      <c r="K72" s="206"/>
      <c r="L72" s="207"/>
      <c r="M72" s="207"/>
      <c r="N72" s="207"/>
      <c r="O72" s="207"/>
      <c r="P72" s="207"/>
      <c r="Q72" s="207"/>
      <c r="R72" s="207"/>
      <c r="S72" s="207"/>
      <c r="T72" s="208"/>
      <c r="U72" s="194"/>
      <c r="V72" s="195"/>
      <c r="W72" s="195"/>
      <c r="X72" s="195"/>
      <c r="Y72" s="196"/>
      <c r="Z72" s="194"/>
      <c r="AA72" s="195"/>
      <c r="AB72" s="195"/>
      <c r="AC72" s="195"/>
      <c r="AD72" s="196"/>
      <c r="AE72" s="200"/>
      <c r="AF72" s="201"/>
      <c r="AG72" s="201"/>
      <c r="AH72" s="201"/>
      <c r="AI72" s="201"/>
      <c r="AJ72" s="202"/>
      <c r="AK72" s="200"/>
      <c r="AL72" s="201"/>
      <c r="AM72" s="201"/>
      <c r="AN72" s="201"/>
      <c r="AO72" s="201"/>
      <c r="AP72" s="202"/>
      <c r="AQ72" s="200"/>
      <c r="AR72" s="201"/>
      <c r="AS72" s="201"/>
      <c r="AT72" s="201"/>
      <c r="AU72" s="201"/>
      <c r="AV72" s="202"/>
      <c r="AW72" s="206"/>
      <c r="AX72" s="207"/>
      <c r="AY72" s="207"/>
      <c r="AZ72" s="207"/>
      <c r="BA72" s="207"/>
      <c r="BB72" s="207"/>
      <c r="BC72" s="208"/>
      <c r="BD72" s="206"/>
      <c r="BE72" s="207"/>
      <c r="BF72" s="207"/>
      <c r="BG72" s="207"/>
      <c r="BH72" s="207"/>
      <c r="BI72" s="207"/>
      <c r="BJ72" s="207"/>
      <c r="BK72" s="207"/>
      <c r="BL72" s="208"/>
      <c r="BM72" s="200"/>
      <c r="BN72" s="201"/>
      <c r="BO72" s="201"/>
      <c r="BP72" s="201"/>
      <c r="BQ72" s="201"/>
      <c r="BR72" s="201"/>
      <c r="BS72" s="201"/>
      <c r="BT72" s="201"/>
      <c r="BU72" s="202"/>
      <c r="BV72" s="200"/>
      <c r="BW72" s="201"/>
      <c r="BX72" s="201"/>
      <c r="BY72" s="201"/>
      <c r="BZ72" s="201"/>
      <c r="CA72" s="201"/>
      <c r="CB72" s="201"/>
      <c r="CC72" s="201"/>
      <c r="CD72" s="201"/>
      <c r="CE72" s="202"/>
    </row>
    <row r="73" spans="1:83" x14ac:dyDescent="0.2">
      <c r="A73" s="185" t="s">
        <v>21</v>
      </c>
      <c r="B73" s="186"/>
      <c r="C73" s="187"/>
      <c r="D73" s="30"/>
      <c r="E73" s="364"/>
      <c r="F73" s="365"/>
      <c r="G73" s="365"/>
      <c r="H73" s="365"/>
      <c r="I73" s="365"/>
      <c r="J73" s="366"/>
      <c r="K73" s="206"/>
      <c r="L73" s="207"/>
      <c r="M73" s="207"/>
      <c r="N73" s="207"/>
      <c r="O73" s="207"/>
      <c r="P73" s="207"/>
      <c r="Q73" s="207"/>
      <c r="R73" s="207"/>
      <c r="S73" s="207"/>
      <c r="T73" s="208"/>
      <c r="U73" s="194"/>
      <c r="V73" s="195"/>
      <c r="W73" s="195"/>
      <c r="X73" s="195"/>
      <c r="Y73" s="196"/>
      <c r="Z73" s="194"/>
      <c r="AA73" s="195"/>
      <c r="AB73" s="195"/>
      <c r="AC73" s="195"/>
      <c r="AD73" s="196"/>
      <c r="AE73" s="200"/>
      <c r="AF73" s="201"/>
      <c r="AG73" s="201"/>
      <c r="AH73" s="201"/>
      <c r="AI73" s="201"/>
      <c r="AJ73" s="202"/>
      <c r="AK73" s="200"/>
      <c r="AL73" s="201"/>
      <c r="AM73" s="201"/>
      <c r="AN73" s="201"/>
      <c r="AO73" s="201"/>
      <c r="AP73" s="202"/>
      <c r="AQ73" s="200"/>
      <c r="AR73" s="201"/>
      <c r="AS73" s="201"/>
      <c r="AT73" s="201"/>
      <c r="AU73" s="201"/>
      <c r="AV73" s="202"/>
      <c r="AW73" s="206"/>
      <c r="AX73" s="207"/>
      <c r="AY73" s="207"/>
      <c r="AZ73" s="207"/>
      <c r="BA73" s="207"/>
      <c r="BB73" s="207"/>
      <c r="BC73" s="208"/>
      <c r="BD73" s="206"/>
      <c r="BE73" s="207"/>
      <c r="BF73" s="207"/>
      <c r="BG73" s="207"/>
      <c r="BH73" s="207"/>
      <c r="BI73" s="207"/>
      <c r="BJ73" s="207"/>
      <c r="BK73" s="207"/>
      <c r="BL73" s="208"/>
      <c r="BM73" s="200"/>
      <c r="BN73" s="201"/>
      <c r="BO73" s="201"/>
      <c r="BP73" s="201"/>
      <c r="BQ73" s="201"/>
      <c r="BR73" s="201"/>
      <c r="BS73" s="201"/>
      <c r="BT73" s="201"/>
      <c r="BU73" s="202"/>
      <c r="BV73" s="200"/>
      <c r="BW73" s="201"/>
      <c r="BX73" s="201"/>
      <c r="BY73" s="201"/>
      <c r="BZ73" s="201"/>
      <c r="CA73" s="201"/>
      <c r="CB73" s="201"/>
      <c r="CC73" s="201"/>
      <c r="CD73" s="201"/>
      <c r="CE73" s="202"/>
    </row>
    <row r="74" spans="1:83" x14ac:dyDescent="0.2">
      <c r="A74" s="5" t="s">
        <v>62</v>
      </c>
      <c r="B74" s="2"/>
      <c r="C74" s="2"/>
      <c r="D74" s="2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x14ac:dyDescent="0.2">
      <c r="A75" s="5" t="s">
        <v>152</v>
      </c>
      <c r="B75" s="2"/>
      <c r="C75" s="2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x14ac:dyDescent="0.2">
      <c r="A76" s="5" t="s">
        <v>63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x14ac:dyDescent="0.2">
      <c r="A77" s="5" t="s">
        <v>64</v>
      </c>
      <c r="B77" s="2"/>
      <c r="C77" s="2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x14ac:dyDescent="0.2">
      <c r="A78" s="28"/>
      <c r="B78" s="25"/>
      <c r="C78" s="25"/>
      <c r="D78" s="2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</row>
    <row r="79" spans="1:83" x14ac:dyDescent="0.2">
      <c r="A79" s="4" t="s">
        <v>32</v>
      </c>
      <c r="D79" s="18"/>
    </row>
    <row r="81" spans="4:32" x14ac:dyDescent="0.2">
      <c r="D81" s="41" t="s">
        <v>86</v>
      </c>
      <c r="E81" s="41"/>
      <c r="F81" s="41"/>
      <c r="G81" s="41"/>
      <c r="H81" s="41"/>
      <c r="I81" s="41"/>
      <c r="J81" s="41"/>
      <c r="K81" s="41"/>
      <c r="L81" s="367" t="s">
        <v>87</v>
      </c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</row>
    <row r="152" ht="15" customHeight="1" x14ac:dyDescent="0.2"/>
    <row r="212" ht="57" customHeight="1" x14ac:dyDescent="0.2"/>
    <row r="213" ht="56.25" customHeight="1" x14ac:dyDescent="0.2"/>
    <row r="217" ht="55.5" customHeight="1" x14ac:dyDescent="0.2"/>
    <row r="218" ht="42.75" customHeight="1" x14ac:dyDescent="0.2"/>
    <row r="221" hidden="1" x14ac:dyDescent="0.2"/>
    <row r="222" ht="26.25" customHeight="1" x14ac:dyDescent="0.2"/>
    <row r="223" ht="49.5" customHeight="1" x14ac:dyDescent="0.2"/>
    <row r="224" ht="41.25" customHeight="1" x14ac:dyDescent="0.2"/>
    <row r="226" ht="51.75" customHeight="1" x14ac:dyDescent="0.2"/>
    <row r="227" ht="24.75" customHeight="1" x14ac:dyDescent="0.2"/>
  </sheetData>
  <sheetProtection password="DA38" sheet="1" formatCells="0" formatColumns="0" formatRows="0" insertColumns="0" insertRows="0" insertHyperlinks="0" deleteColumns="0" deleteRows="0" sort="0" autoFilter="0" pivotTables="0"/>
  <mergeCells count="657">
    <mergeCell ref="BV73:CE73"/>
    <mergeCell ref="A73:C73"/>
    <mergeCell ref="E73:J73"/>
    <mergeCell ref="K73:T73"/>
    <mergeCell ref="U73:Y73"/>
    <mergeCell ref="Z73:AD73"/>
    <mergeCell ref="AE73:AJ73"/>
    <mergeCell ref="L81:AF81"/>
    <mergeCell ref="AK73:AP73"/>
    <mergeCell ref="AQ73:AV73"/>
    <mergeCell ref="AW73:BC73"/>
    <mergeCell ref="BD73:BL73"/>
    <mergeCell ref="BM73:BU73"/>
    <mergeCell ref="BD71:BL71"/>
    <mergeCell ref="BM71:BU71"/>
    <mergeCell ref="BV71:CE71"/>
    <mergeCell ref="A72:C72"/>
    <mergeCell ref="E72:J72"/>
    <mergeCell ref="K72:T72"/>
    <mergeCell ref="U72:Y72"/>
    <mergeCell ref="Z72:AD72"/>
    <mergeCell ref="AE72:AJ72"/>
    <mergeCell ref="AK72:AP72"/>
    <mergeCell ref="AQ72:AV72"/>
    <mergeCell ref="AW72:BC72"/>
    <mergeCell ref="BD72:BL72"/>
    <mergeCell ref="BM72:BU72"/>
    <mergeCell ref="BV72:CE72"/>
    <mergeCell ref="A71:C71"/>
    <mergeCell ref="E71:J71"/>
    <mergeCell ref="K71:T71"/>
    <mergeCell ref="U71:Y71"/>
    <mergeCell ref="Z71:AD71"/>
    <mergeCell ref="AE71:AJ71"/>
    <mergeCell ref="AK71:AP71"/>
    <mergeCell ref="AQ71:AV71"/>
    <mergeCell ref="AW71:BC71"/>
    <mergeCell ref="BM68:BU68"/>
    <mergeCell ref="BV68:CE68"/>
    <mergeCell ref="A69:C70"/>
    <mergeCell ref="D69:D70"/>
    <mergeCell ref="E69:J70"/>
    <mergeCell ref="K69:T70"/>
    <mergeCell ref="U69:Y70"/>
    <mergeCell ref="Z69:AD70"/>
    <mergeCell ref="AE69:AJ70"/>
    <mergeCell ref="AK69:AP70"/>
    <mergeCell ref="AQ69:AV70"/>
    <mergeCell ref="AW69:BC70"/>
    <mergeCell ref="BD69:BL70"/>
    <mergeCell ref="BM69:BU70"/>
    <mergeCell ref="BV69:CE70"/>
    <mergeCell ref="E68:J68"/>
    <mergeCell ref="K68:T68"/>
    <mergeCell ref="U68:Y68"/>
    <mergeCell ref="Z68:AD68"/>
    <mergeCell ref="AE68:AJ68"/>
    <mergeCell ref="AK68:AP68"/>
    <mergeCell ref="AQ68:AV68"/>
    <mergeCell ref="AW68:BC68"/>
    <mergeCell ref="BD68:BL68"/>
    <mergeCell ref="BD66:BL66"/>
    <mergeCell ref="BM66:BU66"/>
    <mergeCell ref="BV66:CE66"/>
    <mergeCell ref="A67:C67"/>
    <mergeCell ref="E67:J67"/>
    <mergeCell ref="K67:T67"/>
    <mergeCell ref="U67:Y67"/>
    <mergeCell ref="Z67:AD67"/>
    <mergeCell ref="AE67:AJ67"/>
    <mergeCell ref="AK67:AP67"/>
    <mergeCell ref="AQ67:AV67"/>
    <mergeCell ref="AW67:BC67"/>
    <mergeCell ref="BD67:BL67"/>
    <mergeCell ref="BM67:BU67"/>
    <mergeCell ref="BV67:CE67"/>
    <mergeCell ref="A66:C66"/>
    <mergeCell ref="E66:J66"/>
    <mergeCell ref="K66:T66"/>
    <mergeCell ref="U66:Y66"/>
    <mergeCell ref="Z66:AD66"/>
    <mergeCell ref="AE66:AJ66"/>
    <mergeCell ref="AK66:AP66"/>
    <mergeCell ref="AQ66:AV66"/>
    <mergeCell ref="AW66:BC66"/>
    <mergeCell ref="BD64:BL64"/>
    <mergeCell ref="BM64:BU64"/>
    <mergeCell ref="BV64:CE64"/>
    <mergeCell ref="A65:C65"/>
    <mergeCell ref="E65:J65"/>
    <mergeCell ref="K65:T65"/>
    <mergeCell ref="U65:Y65"/>
    <mergeCell ref="Z65:AD65"/>
    <mergeCell ref="AE65:AJ65"/>
    <mergeCell ref="AK65:AP65"/>
    <mergeCell ref="AQ65:AV65"/>
    <mergeCell ref="AW65:BC65"/>
    <mergeCell ref="BD65:BL65"/>
    <mergeCell ref="BM65:BU65"/>
    <mergeCell ref="BV65:CE65"/>
    <mergeCell ref="A64:C64"/>
    <mergeCell ref="E64:J64"/>
    <mergeCell ref="K64:T64"/>
    <mergeCell ref="U64:Y64"/>
    <mergeCell ref="Z64:AD64"/>
    <mergeCell ref="AE64:AJ64"/>
    <mergeCell ref="AK64:AP64"/>
    <mergeCell ref="AQ64:AV64"/>
    <mergeCell ref="AW64:BC64"/>
    <mergeCell ref="BD62:BL62"/>
    <mergeCell ref="BM62:BU62"/>
    <mergeCell ref="BV62:CE62"/>
    <mergeCell ref="A63:C63"/>
    <mergeCell ref="E63:J63"/>
    <mergeCell ref="K63:T63"/>
    <mergeCell ref="U63:Y63"/>
    <mergeCell ref="Z63:AD63"/>
    <mergeCell ref="AE63:AJ63"/>
    <mergeCell ref="AK63:AP63"/>
    <mergeCell ref="AQ63:AV63"/>
    <mergeCell ref="AW63:BC63"/>
    <mergeCell ref="BD63:BL63"/>
    <mergeCell ref="BM63:BU63"/>
    <mergeCell ref="BV63:CE63"/>
    <mergeCell ref="A62:C62"/>
    <mergeCell ref="E62:J62"/>
    <mergeCell ref="K62:T62"/>
    <mergeCell ref="U62:Y62"/>
    <mergeCell ref="Z62:AD62"/>
    <mergeCell ref="AE62:AJ62"/>
    <mergeCell ref="AK62:AP62"/>
    <mergeCell ref="AQ62:AV62"/>
    <mergeCell ref="AW62:BC62"/>
    <mergeCell ref="BD60:BL60"/>
    <mergeCell ref="BM60:BU60"/>
    <mergeCell ref="BV60:CE60"/>
    <mergeCell ref="A61:C61"/>
    <mergeCell ref="E61:J61"/>
    <mergeCell ref="K61:T61"/>
    <mergeCell ref="U61:Y61"/>
    <mergeCell ref="Z61:AD61"/>
    <mergeCell ref="AE61:AJ61"/>
    <mergeCell ref="AK61:AP61"/>
    <mergeCell ref="AQ61:AV61"/>
    <mergeCell ref="AW61:BC61"/>
    <mergeCell ref="BD61:BL61"/>
    <mergeCell ref="BM61:BU61"/>
    <mergeCell ref="BV61:CE61"/>
    <mergeCell ref="A60:C60"/>
    <mergeCell ref="E60:J60"/>
    <mergeCell ref="K60:T60"/>
    <mergeCell ref="U60:Y60"/>
    <mergeCell ref="Z60:AD60"/>
    <mergeCell ref="AE60:AJ60"/>
    <mergeCell ref="AK60:AP60"/>
    <mergeCell ref="AQ60:AV60"/>
    <mergeCell ref="AW60:BC60"/>
    <mergeCell ref="BD58:BL58"/>
    <mergeCell ref="BM58:BU58"/>
    <mergeCell ref="BV58:CE58"/>
    <mergeCell ref="A59:C59"/>
    <mergeCell ref="E59:J59"/>
    <mergeCell ref="K59:T59"/>
    <mergeCell ref="U59:Y59"/>
    <mergeCell ref="Z59:AD59"/>
    <mergeCell ref="AE59:AJ59"/>
    <mergeCell ref="AK59:AP59"/>
    <mergeCell ref="AQ59:AV59"/>
    <mergeCell ref="AW59:BC59"/>
    <mergeCell ref="BD59:BL59"/>
    <mergeCell ref="BM59:BU59"/>
    <mergeCell ref="BV59:CE59"/>
    <mergeCell ref="A58:C58"/>
    <mergeCell ref="E58:J58"/>
    <mergeCell ref="K58:T58"/>
    <mergeCell ref="U58:Y58"/>
    <mergeCell ref="Z58:AD58"/>
    <mergeCell ref="AE58:AJ58"/>
    <mergeCell ref="AK58:AP58"/>
    <mergeCell ref="AQ58:AV58"/>
    <mergeCell ref="AW58:BC58"/>
    <mergeCell ref="BD56:BL56"/>
    <mergeCell ref="BM56:BU56"/>
    <mergeCell ref="BV56:CE56"/>
    <mergeCell ref="A57:C57"/>
    <mergeCell ref="E57:J57"/>
    <mergeCell ref="K57:T57"/>
    <mergeCell ref="U57:Y57"/>
    <mergeCell ref="Z57:AD57"/>
    <mergeCell ref="AE57:AJ57"/>
    <mergeCell ref="AK57:AP57"/>
    <mergeCell ref="AQ57:AV57"/>
    <mergeCell ref="AW57:BC57"/>
    <mergeCell ref="BD57:BL57"/>
    <mergeCell ref="BM57:BU57"/>
    <mergeCell ref="BV57:CE57"/>
    <mergeCell ref="A56:C56"/>
    <mergeCell ref="E56:J56"/>
    <mergeCell ref="K56:T56"/>
    <mergeCell ref="U56:Y56"/>
    <mergeCell ref="Z56:AD56"/>
    <mergeCell ref="AE56:AJ56"/>
    <mergeCell ref="AK56:AP56"/>
    <mergeCell ref="AQ56:AV56"/>
    <mergeCell ref="AW56:BC56"/>
    <mergeCell ref="BD54:BL54"/>
    <mergeCell ref="BM54:BU54"/>
    <mergeCell ref="BV54:CE54"/>
    <mergeCell ref="A55:C55"/>
    <mergeCell ref="E55:J55"/>
    <mergeCell ref="K55:T55"/>
    <mergeCell ref="U55:Y55"/>
    <mergeCell ref="Z55:AD55"/>
    <mergeCell ref="AE55:AJ55"/>
    <mergeCell ref="AK55:AP55"/>
    <mergeCell ref="AQ55:AV55"/>
    <mergeCell ref="AW55:BC55"/>
    <mergeCell ref="BD55:BL55"/>
    <mergeCell ref="BM55:BU55"/>
    <mergeCell ref="BV55:CE55"/>
    <mergeCell ref="A54:C54"/>
    <mergeCell ref="E54:J54"/>
    <mergeCell ref="K54:T54"/>
    <mergeCell ref="U54:Y54"/>
    <mergeCell ref="Z54:AD54"/>
    <mergeCell ref="AE54:AJ54"/>
    <mergeCell ref="AK54:AP54"/>
    <mergeCell ref="AQ54:AV54"/>
    <mergeCell ref="AW54:BC54"/>
    <mergeCell ref="BD52:BL52"/>
    <mergeCell ref="BM52:BU52"/>
    <mergeCell ref="BV52:CE52"/>
    <mergeCell ref="A53:C53"/>
    <mergeCell ref="E53:J53"/>
    <mergeCell ref="K53:T53"/>
    <mergeCell ref="U53:Y53"/>
    <mergeCell ref="Z53:AD53"/>
    <mergeCell ref="AE53:AJ53"/>
    <mergeCell ref="AK53:AP53"/>
    <mergeCell ref="AQ53:AV53"/>
    <mergeCell ref="AW53:BC53"/>
    <mergeCell ref="BD53:BL53"/>
    <mergeCell ref="BM53:BU53"/>
    <mergeCell ref="BV53:CE53"/>
    <mergeCell ref="A52:C52"/>
    <mergeCell ref="E52:J52"/>
    <mergeCell ref="K52:T52"/>
    <mergeCell ref="U52:Y52"/>
    <mergeCell ref="Z52:AD52"/>
    <mergeCell ref="AE52:AJ52"/>
    <mergeCell ref="AK52:AP52"/>
    <mergeCell ref="AQ52:AV52"/>
    <mergeCell ref="AW52:BC52"/>
    <mergeCell ref="BD50:BL50"/>
    <mergeCell ref="BM50:BU50"/>
    <mergeCell ref="BV50:CE50"/>
    <mergeCell ref="A51:C51"/>
    <mergeCell ref="E51:J51"/>
    <mergeCell ref="K51:T51"/>
    <mergeCell ref="U51:Y51"/>
    <mergeCell ref="Z51:AD51"/>
    <mergeCell ref="AE51:AJ51"/>
    <mergeCell ref="AK51:AP51"/>
    <mergeCell ref="AQ51:AV51"/>
    <mergeCell ref="AW51:BC51"/>
    <mergeCell ref="BD51:BL51"/>
    <mergeCell ref="BM51:BU51"/>
    <mergeCell ref="BV51:CE51"/>
    <mergeCell ref="A50:C50"/>
    <mergeCell ref="E50:J50"/>
    <mergeCell ref="K50:T50"/>
    <mergeCell ref="U50:Y50"/>
    <mergeCell ref="Z50:AD50"/>
    <mergeCell ref="AE50:AJ50"/>
    <mergeCell ref="AK50:AP50"/>
    <mergeCell ref="AQ50:AV50"/>
    <mergeCell ref="AW50:BC50"/>
    <mergeCell ref="AW47:BC48"/>
    <mergeCell ref="BD47:BL48"/>
    <mergeCell ref="BM47:BU48"/>
    <mergeCell ref="BV47:CE48"/>
    <mergeCell ref="A49:C49"/>
    <mergeCell ref="E49:J49"/>
    <mergeCell ref="K49:T49"/>
    <mergeCell ref="U49:Y49"/>
    <mergeCell ref="Z49:AD49"/>
    <mergeCell ref="AE49:AJ49"/>
    <mergeCell ref="AK49:AP49"/>
    <mergeCell ref="AQ49:AV49"/>
    <mergeCell ref="AW49:BC49"/>
    <mergeCell ref="BD49:BL49"/>
    <mergeCell ref="BM49:BU49"/>
    <mergeCell ref="BV49:CE49"/>
    <mergeCell ref="A47:C48"/>
    <mergeCell ref="D47:D48"/>
    <mergeCell ref="E47:J48"/>
    <mergeCell ref="K47:T48"/>
    <mergeCell ref="U47:Y48"/>
    <mergeCell ref="Z47:AD48"/>
    <mergeCell ref="AE47:AJ48"/>
    <mergeCell ref="AK47:AP48"/>
    <mergeCell ref="AQ47:AV48"/>
    <mergeCell ref="BD45:BL45"/>
    <mergeCell ref="BM45:BU45"/>
    <mergeCell ref="BV45:CE45"/>
    <mergeCell ref="A46:C46"/>
    <mergeCell ref="E46:J46"/>
    <mergeCell ref="K46:T46"/>
    <mergeCell ref="U46:Y46"/>
    <mergeCell ref="Z46:AD46"/>
    <mergeCell ref="AE46:AJ46"/>
    <mergeCell ref="AK46:AP46"/>
    <mergeCell ref="AQ46:AV46"/>
    <mergeCell ref="AW46:BC46"/>
    <mergeCell ref="BD46:BL46"/>
    <mergeCell ref="BM46:BU46"/>
    <mergeCell ref="BV46:CE46"/>
    <mergeCell ref="A45:C45"/>
    <mergeCell ref="E45:J45"/>
    <mergeCell ref="K45:T45"/>
    <mergeCell ref="U45:Y45"/>
    <mergeCell ref="Z45:AD45"/>
    <mergeCell ref="AE45:AJ45"/>
    <mergeCell ref="AK45:AP45"/>
    <mergeCell ref="AQ45:AV45"/>
    <mergeCell ref="AW45:BC45"/>
    <mergeCell ref="BD43:BL43"/>
    <mergeCell ref="BM43:BU43"/>
    <mergeCell ref="BV43:CE43"/>
    <mergeCell ref="A44:C44"/>
    <mergeCell ref="E44:J44"/>
    <mergeCell ref="K44:T44"/>
    <mergeCell ref="U44:Y44"/>
    <mergeCell ref="Z44:AD44"/>
    <mergeCell ref="AE44:AJ44"/>
    <mergeCell ref="AK44:AP44"/>
    <mergeCell ref="AQ44:AV44"/>
    <mergeCell ref="AW44:BC44"/>
    <mergeCell ref="BD44:BL44"/>
    <mergeCell ref="BM44:BU44"/>
    <mergeCell ref="BV44:CE44"/>
    <mergeCell ref="A43:C43"/>
    <mergeCell ref="E43:J43"/>
    <mergeCell ref="K43:T43"/>
    <mergeCell ref="U43:Y43"/>
    <mergeCell ref="Z43:AD43"/>
    <mergeCell ref="AE43:AJ43"/>
    <mergeCell ref="AK43:AP43"/>
    <mergeCell ref="AQ43:AV43"/>
    <mergeCell ref="AW43:BC43"/>
    <mergeCell ref="AW40:BC41"/>
    <mergeCell ref="BD40:BL41"/>
    <mergeCell ref="BM40:BU41"/>
    <mergeCell ref="BV40:CE41"/>
    <mergeCell ref="A42:C42"/>
    <mergeCell ref="E42:J42"/>
    <mergeCell ref="K42:T42"/>
    <mergeCell ref="U42:Y42"/>
    <mergeCell ref="Z42:AD42"/>
    <mergeCell ref="AE42:AJ42"/>
    <mergeCell ref="AK42:AP42"/>
    <mergeCell ref="AQ42:AV42"/>
    <mergeCell ref="AW42:BC42"/>
    <mergeCell ref="BD42:BL42"/>
    <mergeCell ref="BM42:BU42"/>
    <mergeCell ref="BV42:CE42"/>
    <mergeCell ref="A40:C41"/>
    <mergeCell ref="D40:D41"/>
    <mergeCell ref="E40:J41"/>
    <mergeCell ref="K40:T41"/>
    <mergeCell ref="U40:Y41"/>
    <mergeCell ref="Z40:AD41"/>
    <mergeCell ref="AE40:AJ41"/>
    <mergeCell ref="AK40:AP41"/>
    <mergeCell ref="AQ40:AV41"/>
    <mergeCell ref="BD38:BL38"/>
    <mergeCell ref="BM38:BU38"/>
    <mergeCell ref="BV38:CE38"/>
    <mergeCell ref="A39:C39"/>
    <mergeCell ref="E39:J39"/>
    <mergeCell ref="K39:T39"/>
    <mergeCell ref="U39:Y39"/>
    <mergeCell ref="Z39:AD39"/>
    <mergeCell ref="AE39:AJ39"/>
    <mergeCell ref="AK39:AP39"/>
    <mergeCell ref="AQ39:AV39"/>
    <mergeCell ref="AW39:BC39"/>
    <mergeCell ref="BD39:BL39"/>
    <mergeCell ref="BM39:BU39"/>
    <mergeCell ref="BV39:CE39"/>
    <mergeCell ref="A38:C38"/>
    <mergeCell ref="E38:J38"/>
    <mergeCell ref="K38:T38"/>
    <mergeCell ref="U38:Y38"/>
    <mergeCell ref="Z38:AD38"/>
    <mergeCell ref="AE38:AJ38"/>
    <mergeCell ref="AK38:AP38"/>
    <mergeCell ref="AQ38:AV38"/>
    <mergeCell ref="AW38:BC38"/>
    <mergeCell ref="BD36:BL36"/>
    <mergeCell ref="BM36:BU36"/>
    <mergeCell ref="BV36:CE36"/>
    <mergeCell ref="A37:C37"/>
    <mergeCell ref="E37:J37"/>
    <mergeCell ref="K37:T37"/>
    <mergeCell ref="U37:Y37"/>
    <mergeCell ref="Z37:AD37"/>
    <mergeCell ref="AE37:AJ37"/>
    <mergeCell ref="AK37:AP37"/>
    <mergeCell ref="AQ37:AV37"/>
    <mergeCell ref="AW37:BC37"/>
    <mergeCell ref="BD37:BL37"/>
    <mergeCell ref="BM37:BU37"/>
    <mergeCell ref="BV37:CE37"/>
    <mergeCell ref="A36:C36"/>
    <mergeCell ref="E36:J36"/>
    <mergeCell ref="K36:T36"/>
    <mergeCell ref="U36:Y36"/>
    <mergeCell ref="Z36:AD36"/>
    <mergeCell ref="AE36:AJ36"/>
    <mergeCell ref="AK36:AP36"/>
    <mergeCell ref="AQ36:AV36"/>
    <mergeCell ref="AW36:BC36"/>
    <mergeCell ref="BD34:BL34"/>
    <mergeCell ref="BM34:BU34"/>
    <mergeCell ref="BV34:CE34"/>
    <mergeCell ref="A35:C35"/>
    <mergeCell ref="E35:J35"/>
    <mergeCell ref="K35:T35"/>
    <mergeCell ref="U35:Y35"/>
    <mergeCell ref="Z35:AD35"/>
    <mergeCell ref="AE35:AJ35"/>
    <mergeCell ref="AK35:AP35"/>
    <mergeCell ref="AQ35:AV35"/>
    <mergeCell ref="AW35:BC35"/>
    <mergeCell ref="BD35:BL35"/>
    <mergeCell ref="BM35:BU35"/>
    <mergeCell ref="BV35:CE35"/>
    <mergeCell ref="A34:C34"/>
    <mergeCell ref="E34:J34"/>
    <mergeCell ref="K34:T34"/>
    <mergeCell ref="U34:Y34"/>
    <mergeCell ref="Z34:AD34"/>
    <mergeCell ref="AE34:AJ34"/>
    <mergeCell ref="AK34:AP34"/>
    <mergeCell ref="AQ34:AV34"/>
    <mergeCell ref="AW34:BC34"/>
    <mergeCell ref="BD32:BL32"/>
    <mergeCell ref="BM32:BU32"/>
    <mergeCell ref="BV32:CE32"/>
    <mergeCell ref="A33:C33"/>
    <mergeCell ref="E33:J33"/>
    <mergeCell ref="K33:T33"/>
    <mergeCell ref="U33:Y33"/>
    <mergeCell ref="Z33:AD33"/>
    <mergeCell ref="AE33:AJ33"/>
    <mergeCell ref="AK33:AP33"/>
    <mergeCell ref="AQ33:AV33"/>
    <mergeCell ref="AW33:BC33"/>
    <mergeCell ref="BD33:BL33"/>
    <mergeCell ref="BM33:BU33"/>
    <mergeCell ref="BV33:CE33"/>
    <mergeCell ref="A32:C32"/>
    <mergeCell ref="E32:J32"/>
    <mergeCell ref="K32:T32"/>
    <mergeCell ref="U32:Y32"/>
    <mergeCell ref="Z32:AD32"/>
    <mergeCell ref="AE32:AJ32"/>
    <mergeCell ref="AK32:AP32"/>
    <mergeCell ref="AQ32:AV32"/>
    <mergeCell ref="AW32:BC32"/>
    <mergeCell ref="BD29:BL29"/>
    <mergeCell ref="BM29:BU29"/>
    <mergeCell ref="BV29:CE29"/>
    <mergeCell ref="A30:C31"/>
    <mergeCell ref="E30:J31"/>
    <mergeCell ref="K30:T31"/>
    <mergeCell ref="U30:Y31"/>
    <mergeCell ref="Z30:AD31"/>
    <mergeCell ref="AE30:AJ31"/>
    <mergeCell ref="AK30:AP31"/>
    <mergeCell ref="AQ30:AV31"/>
    <mergeCell ref="AW30:BC31"/>
    <mergeCell ref="BD30:BL31"/>
    <mergeCell ref="BM30:BU31"/>
    <mergeCell ref="BV30:CE31"/>
    <mergeCell ref="A29:C29"/>
    <mergeCell ref="E29:J29"/>
    <mergeCell ref="K29:T29"/>
    <mergeCell ref="U29:Y29"/>
    <mergeCell ref="Z29:AD29"/>
    <mergeCell ref="AE29:AJ29"/>
    <mergeCell ref="AK29:AP29"/>
    <mergeCell ref="AQ29:AV29"/>
    <mergeCell ref="AW29:BC29"/>
    <mergeCell ref="BD27:BL27"/>
    <mergeCell ref="BM27:BU27"/>
    <mergeCell ref="BV27:CE27"/>
    <mergeCell ref="A28:C28"/>
    <mergeCell ref="E28:J28"/>
    <mergeCell ref="K28:T28"/>
    <mergeCell ref="U28:Y28"/>
    <mergeCell ref="Z28:AD28"/>
    <mergeCell ref="AE28:AJ28"/>
    <mergeCell ref="AK28:AP28"/>
    <mergeCell ref="AQ28:AV28"/>
    <mergeCell ref="AW28:BC28"/>
    <mergeCell ref="BD28:BL28"/>
    <mergeCell ref="BM28:BU28"/>
    <mergeCell ref="BV28:CE28"/>
    <mergeCell ref="A27:C27"/>
    <mergeCell ref="E27:J27"/>
    <mergeCell ref="K27:T27"/>
    <mergeCell ref="U27:Y27"/>
    <mergeCell ref="Z27:AD27"/>
    <mergeCell ref="AE27:AJ27"/>
    <mergeCell ref="AK27:AP27"/>
    <mergeCell ref="AQ27:AV27"/>
    <mergeCell ref="AW27:BC27"/>
    <mergeCell ref="BD25:BL25"/>
    <mergeCell ref="BM25:BU25"/>
    <mergeCell ref="BV25:CE25"/>
    <mergeCell ref="A26:C26"/>
    <mergeCell ref="E26:J26"/>
    <mergeCell ref="K26:T26"/>
    <mergeCell ref="U26:Y26"/>
    <mergeCell ref="Z26:AD26"/>
    <mergeCell ref="AE26:AJ26"/>
    <mergeCell ref="AK26:AP26"/>
    <mergeCell ref="AQ26:AV26"/>
    <mergeCell ref="AW26:BC26"/>
    <mergeCell ref="BD26:BL26"/>
    <mergeCell ref="BM26:BU26"/>
    <mergeCell ref="BV26:CE26"/>
    <mergeCell ref="A25:C25"/>
    <mergeCell ref="E25:J25"/>
    <mergeCell ref="K25:T25"/>
    <mergeCell ref="U25:Y25"/>
    <mergeCell ref="Z25:AD25"/>
    <mergeCell ref="AE25:AJ25"/>
    <mergeCell ref="AK25:AP25"/>
    <mergeCell ref="AQ25:AV25"/>
    <mergeCell ref="AW25:BC25"/>
    <mergeCell ref="BD21:BL22"/>
    <mergeCell ref="BM21:BU22"/>
    <mergeCell ref="BV21:CE22"/>
    <mergeCell ref="A23:C24"/>
    <mergeCell ref="E23:J24"/>
    <mergeCell ref="K23:T24"/>
    <mergeCell ref="U23:Y24"/>
    <mergeCell ref="Z23:AD24"/>
    <mergeCell ref="AE23:AJ24"/>
    <mergeCell ref="AK23:AP24"/>
    <mergeCell ref="AQ23:AV24"/>
    <mergeCell ref="AW23:BC24"/>
    <mergeCell ref="BD23:BL24"/>
    <mergeCell ref="BM23:BU24"/>
    <mergeCell ref="BV23:CE24"/>
    <mergeCell ref="A21:C22"/>
    <mergeCell ref="E21:J22"/>
    <mergeCell ref="K21:T22"/>
    <mergeCell ref="U21:Y22"/>
    <mergeCell ref="Z21:AD22"/>
    <mergeCell ref="AE21:AJ22"/>
    <mergeCell ref="AK21:AP22"/>
    <mergeCell ref="AQ21:AV22"/>
    <mergeCell ref="AW21:BC22"/>
    <mergeCell ref="BD19:BL19"/>
    <mergeCell ref="BM19:BU19"/>
    <mergeCell ref="BV19:CE19"/>
    <mergeCell ref="A20:C20"/>
    <mergeCell ref="E20:J20"/>
    <mergeCell ref="K20:T20"/>
    <mergeCell ref="U20:Y20"/>
    <mergeCell ref="Z20:AD20"/>
    <mergeCell ref="AE20:AJ20"/>
    <mergeCell ref="AK20:AP20"/>
    <mergeCell ref="AQ20:AV20"/>
    <mergeCell ref="AW20:BC20"/>
    <mergeCell ref="BD20:BL20"/>
    <mergeCell ref="BM20:BU20"/>
    <mergeCell ref="BV20:CE20"/>
    <mergeCell ref="A19:C19"/>
    <mergeCell ref="E19:J19"/>
    <mergeCell ref="K19:T19"/>
    <mergeCell ref="U19:Y19"/>
    <mergeCell ref="Z19:AD19"/>
    <mergeCell ref="AE19:AJ19"/>
    <mergeCell ref="AK19:AP19"/>
    <mergeCell ref="AQ19:AV19"/>
    <mergeCell ref="AW19:BC19"/>
    <mergeCell ref="BD17:BL17"/>
    <mergeCell ref="BM17:BU17"/>
    <mergeCell ref="BV17:CE17"/>
    <mergeCell ref="A18:C18"/>
    <mergeCell ref="E18:J18"/>
    <mergeCell ref="K18:T18"/>
    <mergeCell ref="U18:Y18"/>
    <mergeCell ref="Z18:AD18"/>
    <mergeCell ref="AE18:AJ18"/>
    <mergeCell ref="AK18:AP18"/>
    <mergeCell ref="AQ18:AV18"/>
    <mergeCell ref="AW18:BC18"/>
    <mergeCell ref="BD18:BL18"/>
    <mergeCell ref="BM18:BU18"/>
    <mergeCell ref="BV18:CE18"/>
    <mergeCell ref="A17:C17"/>
    <mergeCell ref="E17:J17"/>
    <mergeCell ref="K17:T17"/>
    <mergeCell ref="U17:Y17"/>
    <mergeCell ref="Z17:AD17"/>
    <mergeCell ref="AE17:AJ17"/>
    <mergeCell ref="AK17:AP17"/>
    <mergeCell ref="AQ17:AV17"/>
    <mergeCell ref="AW17:BC17"/>
    <mergeCell ref="BD15:BL15"/>
    <mergeCell ref="BM15:BU15"/>
    <mergeCell ref="BV15:CE15"/>
    <mergeCell ref="A16:C16"/>
    <mergeCell ref="E16:J16"/>
    <mergeCell ref="K16:T16"/>
    <mergeCell ref="U16:Y16"/>
    <mergeCell ref="Z16:AD16"/>
    <mergeCell ref="AE16:AJ16"/>
    <mergeCell ref="AK16:AP16"/>
    <mergeCell ref="AQ16:AV16"/>
    <mergeCell ref="AW16:BC16"/>
    <mergeCell ref="BD16:BL16"/>
    <mergeCell ref="BM16:BU16"/>
    <mergeCell ref="BV16:CE16"/>
    <mergeCell ref="A15:C15"/>
    <mergeCell ref="E15:J15"/>
    <mergeCell ref="K15:T15"/>
    <mergeCell ref="U15:Y15"/>
    <mergeCell ref="Z15:AD15"/>
    <mergeCell ref="AE15:AJ15"/>
    <mergeCell ref="AK15:AP15"/>
    <mergeCell ref="AQ15:AV15"/>
    <mergeCell ref="AW15:BC15"/>
    <mergeCell ref="A5:AV5"/>
    <mergeCell ref="AW5:CE5"/>
    <mergeCell ref="BV8:CE8"/>
    <mergeCell ref="BV9:CE9"/>
    <mergeCell ref="BV10:CE10"/>
    <mergeCell ref="BV11:BX11"/>
    <mergeCell ref="BY11:BZ11"/>
    <mergeCell ref="CA11:CB11"/>
    <mergeCell ref="A14:C14"/>
    <mergeCell ref="E14:J14"/>
    <mergeCell ref="K14:T14"/>
    <mergeCell ref="U14:Y14"/>
    <mergeCell ref="Z14:AD14"/>
    <mergeCell ref="AE14:AJ14"/>
    <mergeCell ref="AK14:AP14"/>
    <mergeCell ref="AQ14:AV14"/>
    <mergeCell ref="AW14:BL14"/>
    <mergeCell ref="BM14:CE14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91" fitToHeight="0" orientation="landscape" r:id="rId1"/>
  <headerFooter>
    <oddFooter>Страница  &amp;P из &amp;N</oddFooter>
  </headerFooter>
  <rowBreaks count="3" manualBreakCount="3">
    <brk id="33" max="83" man="1"/>
    <brk id="45" max="83" man="1"/>
    <brk id="68" max="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1.1. (25.09.)</vt:lpstr>
      <vt:lpstr>'1.1. (25.09.)'!Заголовки_для_печати</vt:lpstr>
      <vt:lpstr>'1.1. (25.09.)'!Область_печати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Чернова Галина Викторовна</cp:lastModifiedBy>
  <cp:lastPrinted>2014-04-02T00:55:22Z</cp:lastPrinted>
  <dcterms:created xsi:type="dcterms:W3CDTF">2004-06-16T07:44:42Z</dcterms:created>
  <dcterms:modified xsi:type="dcterms:W3CDTF">2014-04-02T00:56:25Z</dcterms:modified>
</cp:coreProperties>
</file>